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2" i="1"/>
  <c r="F162"/>
  <c r="G162"/>
  <c r="H162"/>
  <c r="I162"/>
  <c r="J162"/>
  <c r="K162"/>
  <c r="E160"/>
  <c r="F160"/>
  <c r="G160"/>
  <c r="H160"/>
  <c r="I160"/>
  <c r="J160"/>
  <c r="K160"/>
  <c r="B195" l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F24" s="1"/>
  <c r="H100" l="1"/>
  <c r="J119"/>
  <c r="F138"/>
  <c r="H157"/>
  <c r="J176"/>
  <c r="F195"/>
  <c r="J43"/>
  <c r="F62"/>
  <c r="H81"/>
  <c r="F119"/>
  <c r="H138"/>
  <c r="J157"/>
  <c r="F176"/>
  <c r="H195"/>
  <c r="I24"/>
  <c r="L43"/>
  <c r="L196" s="1"/>
  <c r="G62"/>
  <c r="G196" s="1"/>
  <c r="I81"/>
  <c r="I196" s="1"/>
  <c r="L100"/>
  <c r="G119"/>
  <c r="I138"/>
  <c r="L157"/>
  <c r="G176"/>
  <c r="I195"/>
  <c r="F157"/>
  <c r="F196" s="1"/>
  <c r="J100"/>
  <c r="H24"/>
  <c r="H196" l="1"/>
  <c r="J196"/>
</calcChain>
</file>

<file path=xl/sharedStrings.xml><?xml version="1.0" encoding="utf-8"?>
<sst xmlns="http://schemas.openxmlformats.org/spreadsheetml/2006/main" count="451" uniqueCount="154">
  <si>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</si>
  <si>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</si>
  <si>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</si>
  <si>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</si>
  <si>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</si>
  <si>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</si>
  <si>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</si>
  <si>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</si>
  <si>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</si>
  <si>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</si>
  <si>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</si>
  <si>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</si>
  <si>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</si>
  <si>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</si>
  <si>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</si>
  <si>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</si>
  <si>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</si>
  <si>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</si>
  <si>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</si>
  <si>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</si>
  <si>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</si>
  <si>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</si>
  <si>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</si>
  <si>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</si>
  <si>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</si>
  <si>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</si>
  <si>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</si>
  <si>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</si>
  <si>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</si>
  <si>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</si>
  <si>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</si>
  <si>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</si>
  <si>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</si>
  <si>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</si>
  <si>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</si>
  <si>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</si>
  <si>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</si>
  <si>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</si>
  <si>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</si>
  <si>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МАОУ СОШ №1   п.Энергетик       </t>
  </si>
  <si>
    <t>директор ООО "Ириклинская пекарня"</t>
  </si>
  <si>
    <t>Котельникова Л.Н.</t>
  </si>
  <si>
    <t>Каша вязкая молочная овсяная</t>
  </si>
  <si>
    <t>54-9к</t>
  </si>
  <si>
    <t>Сыр твердых сортов в нарезке</t>
  </si>
  <si>
    <t>54-1з</t>
  </si>
  <si>
    <t>Фрукт (расчет: мандарин)</t>
  </si>
  <si>
    <t>Пром.</t>
  </si>
  <si>
    <t>пром.</t>
  </si>
  <si>
    <t xml:space="preserve"> Хлеб пшеничный</t>
  </si>
  <si>
    <t>Хлеб ржаной</t>
  </si>
  <si>
    <t>чай с сахаром</t>
  </si>
  <si>
    <t>54-2гн</t>
  </si>
  <si>
    <t>Салат из белокочанной  капусты с морковью</t>
  </si>
  <si>
    <t>54-8з</t>
  </si>
  <si>
    <t xml:space="preserve">Борщ с капустой и картофелем со сметанной </t>
  </si>
  <si>
    <t>54-2с</t>
  </si>
  <si>
    <t xml:space="preserve"> Гуляш </t>
  </si>
  <si>
    <t>54-2м</t>
  </si>
  <si>
    <t xml:space="preserve"> Макароны отварные с маслом</t>
  </si>
  <si>
    <t>54-1г</t>
  </si>
  <si>
    <t>компот из смеси сухофруктов</t>
  </si>
  <si>
    <t>54-1хн</t>
  </si>
  <si>
    <t>Хлеб пшеничный</t>
  </si>
  <si>
    <t xml:space="preserve">Хлеб ржаной </t>
  </si>
  <si>
    <t>Каша жидкая молочная кукурузная</t>
  </si>
  <si>
    <t>54-1к</t>
  </si>
  <si>
    <t>каша жидкая молочная кукурузная</t>
  </si>
  <si>
    <t>Какао с молоком</t>
  </si>
  <si>
    <t>54-21гн</t>
  </si>
  <si>
    <t>Фрукт (расчет: яблоко)</t>
  </si>
  <si>
    <t>Омлет натуральный</t>
  </si>
  <si>
    <t>54-1о</t>
  </si>
  <si>
    <t>Овощи в нарезке (расчет: огурец)</t>
  </si>
  <si>
    <t>54-2з</t>
  </si>
  <si>
    <t>салат из свежей моркови</t>
  </si>
  <si>
    <t>54-17з</t>
  </si>
  <si>
    <t>Суп картофельный с гречневой крупой с мясом</t>
  </si>
  <si>
    <t>54-8с</t>
  </si>
  <si>
    <t xml:space="preserve"> Плов с мясом птицы</t>
  </si>
  <si>
    <t>54-11м</t>
  </si>
  <si>
    <t>Компот из изюма</t>
  </si>
  <si>
    <t>-</t>
  </si>
  <si>
    <t>54-3хн</t>
  </si>
  <si>
    <t xml:space="preserve">Пром. </t>
  </si>
  <si>
    <t>Каша вязкая молочная пшенная</t>
  </si>
  <si>
    <t>54-6к</t>
  </si>
  <si>
    <t>Чай с молоком и сахаром</t>
  </si>
  <si>
    <t>54-4гн</t>
  </si>
  <si>
    <t>Фрукт (расчет: груша)</t>
  </si>
  <si>
    <t>Овощи в нарезке ( расчет: помидор)</t>
  </si>
  <si>
    <t>54-3з</t>
  </si>
  <si>
    <t>Суп гороховый</t>
  </si>
  <si>
    <t>Котлета рыбная</t>
  </si>
  <si>
    <t>54-14р</t>
  </si>
  <si>
    <t>Сложный гарнир</t>
  </si>
  <si>
    <t>54-10м</t>
  </si>
  <si>
    <t>Компот из сухофруктов</t>
  </si>
  <si>
    <t>Каша вязкая молочная ячневая</t>
  </si>
  <si>
    <t>54-21к</t>
  </si>
  <si>
    <t>Запеканка из творога</t>
  </si>
  <si>
    <t>54-1т</t>
  </si>
  <si>
    <t>Чай с сахаром</t>
  </si>
  <si>
    <t>Фрукт ( расчет: мандарин)</t>
  </si>
  <si>
    <t>Джем из абрикосов</t>
  </si>
  <si>
    <t>Винегрет с растительным маслом</t>
  </si>
  <si>
    <t>54-16з</t>
  </si>
  <si>
    <t>Суп картофельный с макаронными изделиями</t>
  </si>
  <si>
    <t>54-7с</t>
  </si>
  <si>
    <t>Тефтеля мясная</t>
  </si>
  <si>
    <t>54-8м</t>
  </si>
  <si>
    <t>гречневая каша</t>
  </si>
  <si>
    <t>51-4г</t>
  </si>
  <si>
    <t xml:space="preserve">Кисель плодово -ягодный </t>
  </si>
  <si>
    <t>54-12хн</t>
  </si>
  <si>
    <t>Каша вязкая молочная пшеничная</t>
  </si>
  <si>
    <t>54-23к</t>
  </si>
  <si>
    <t>Кофейный напиток с молоком</t>
  </si>
  <si>
    <t>54-23гн</t>
  </si>
  <si>
    <t xml:space="preserve">Фрукт (расчет: яблоко) </t>
  </si>
  <si>
    <t>Овощи в нарезке ( расчет: огурец)</t>
  </si>
  <si>
    <t xml:space="preserve">Рассольник Ленинградский </t>
  </si>
  <si>
    <t>54-3с</t>
  </si>
  <si>
    <t>Шницель</t>
  </si>
  <si>
    <t>54-24м</t>
  </si>
  <si>
    <t>Пюре картофельное</t>
  </si>
  <si>
    <t>54-11г</t>
  </si>
  <si>
    <t xml:space="preserve">  Пром.</t>
  </si>
  <si>
    <t>54-21г</t>
  </si>
  <si>
    <t xml:space="preserve">Салат из моркови </t>
  </si>
  <si>
    <t>54-11з</t>
  </si>
  <si>
    <t>Щи из свежей капусты со сметаной</t>
  </si>
  <si>
    <t>54-1с</t>
  </si>
  <si>
    <t>Котлета куриная</t>
  </si>
  <si>
    <t>54-5м</t>
  </si>
  <si>
    <t>горошница</t>
  </si>
  <si>
    <t>Суп с рыбными консервами</t>
  </si>
  <si>
    <t>54-12с</t>
  </si>
  <si>
    <t xml:space="preserve">Гуляш </t>
  </si>
  <si>
    <t>Макароны отварные</t>
  </si>
  <si>
    <t xml:space="preserve">     Пром.</t>
  </si>
  <si>
    <t xml:space="preserve">хлеб </t>
  </si>
  <si>
    <t xml:space="preserve">Суп крестьянский </t>
  </si>
  <si>
    <t>54-10с</t>
  </si>
  <si>
    <t>Салат из  морской  капусты</t>
  </si>
  <si>
    <t>Плов с мясом птицы</t>
  </si>
  <si>
    <t xml:space="preserve">кисель плодово-ягодный </t>
  </si>
  <si>
    <t xml:space="preserve">Горошек зеленый </t>
  </si>
  <si>
    <t>54-20з</t>
  </si>
  <si>
    <t xml:space="preserve"> хлеб ржаной</t>
  </si>
  <si>
    <t>Макароны отварные с сыром</t>
  </si>
  <si>
    <t>54-3г</t>
  </si>
  <si>
    <t>закуски</t>
  </si>
  <si>
    <t>каша вязкая молочная овсяная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</si>
</sst>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7" t="s">
        <v>41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3" t="s">
        <v>153</v>
      </c>
      <c r="F6" s="43">
        <v>200</v>
      </c>
      <c r="G6" s="43">
        <v>8.6</v>
      </c>
      <c r="H6" s="43">
        <v>11.3</v>
      </c>
      <c r="I6" s="43">
        <v>34.299999999999997</v>
      </c>
      <c r="J6" s="43">
        <v>267.85000000000002</v>
      </c>
      <c r="K6" s="50" t="s">
        <v>43</v>
      </c>
      <c r="L6" s="40"/>
    </row>
    <row r="7" spans="1:12" ht="15">
      <c r="A7" s="23"/>
      <c r="B7" s="15"/>
      <c r="C7" s="11"/>
      <c r="D7" s="51"/>
      <c r="E7" s="42"/>
      <c r="F7" s="43"/>
      <c r="G7" s="43"/>
      <c r="H7" s="43"/>
      <c r="I7" s="43"/>
      <c r="J7" s="43"/>
      <c r="K7" s="50"/>
      <c r="L7" s="43"/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52</v>
      </c>
      <c r="L8" s="43"/>
    </row>
    <row r="9" spans="1:12" ht="15">
      <c r="A9" s="23"/>
      <c r="B9" s="15"/>
      <c r="C9" s="11"/>
      <c r="D9" s="7" t="s">
        <v>23</v>
      </c>
      <c r="E9" s="42" t="s">
        <v>49</v>
      </c>
      <c r="F9" s="43">
        <v>45</v>
      </c>
      <c r="G9" s="43">
        <v>3.4</v>
      </c>
      <c r="H9" s="43">
        <v>0.4</v>
      </c>
      <c r="I9" s="43">
        <v>22.1</v>
      </c>
      <c r="J9" s="43">
        <v>105.4</v>
      </c>
      <c r="K9" s="44" t="s">
        <v>47</v>
      </c>
      <c r="L9" s="43"/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47</v>
      </c>
      <c r="L10" s="43"/>
    </row>
    <row r="11" spans="1:12" ht="15">
      <c r="A11" s="23"/>
      <c r="B11" s="15"/>
      <c r="C11" s="11"/>
      <c r="D11" s="51" t="s">
        <v>152</v>
      </c>
      <c r="E11" s="42" t="s">
        <v>44</v>
      </c>
      <c r="F11" s="43">
        <v>15</v>
      </c>
      <c r="G11" s="43">
        <v>3.5</v>
      </c>
      <c r="H11" s="43">
        <v>4.4000000000000004</v>
      </c>
      <c r="I11" s="43">
        <v>0</v>
      </c>
      <c r="J11" s="43">
        <v>53.7</v>
      </c>
      <c r="K11" s="50" t="s">
        <v>48</v>
      </c>
      <c r="L11" s="43"/>
    </row>
    <row r="12" spans="1:12" ht="15">
      <c r="A12" s="23"/>
      <c r="B12" s="15"/>
      <c r="C12" s="11"/>
      <c r="D12" s="51" t="s">
        <v>23</v>
      </c>
      <c r="E12" s="42" t="s">
        <v>50</v>
      </c>
      <c r="F12" s="43">
        <v>25</v>
      </c>
      <c r="G12" s="43">
        <v>1.7</v>
      </c>
      <c r="H12" s="43">
        <v>0.3</v>
      </c>
      <c r="I12" s="43">
        <v>8.4</v>
      </c>
      <c r="J12" s="43">
        <v>42.7</v>
      </c>
      <c r="K12" s="44" t="s">
        <v>47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18.499999999999996</v>
      </c>
      <c r="H13" s="19">
        <f t="shared" si="0"/>
        <v>16.700000000000003</v>
      </c>
      <c r="I13" s="19">
        <f t="shared" si="0"/>
        <v>81.7</v>
      </c>
      <c r="J13" s="19">
        <f t="shared" si="0"/>
        <v>545.45000000000005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60</v>
      </c>
      <c r="G14" s="43">
        <v>1</v>
      </c>
      <c r="H14" s="43">
        <v>6.1</v>
      </c>
      <c r="I14" s="43">
        <v>5.8</v>
      </c>
      <c r="J14" s="43">
        <v>81.5</v>
      </c>
      <c r="K14" s="44" t="s">
        <v>54</v>
      </c>
      <c r="L14" s="43"/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200</v>
      </c>
      <c r="G15" s="43">
        <v>4.7</v>
      </c>
      <c r="H15" s="43">
        <v>5.7</v>
      </c>
      <c r="I15" s="43">
        <v>10.1</v>
      </c>
      <c r="J15" s="43">
        <v>110.4</v>
      </c>
      <c r="K15" s="44" t="s">
        <v>56</v>
      </c>
      <c r="L15" s="43"/>
    </row>
    <row r="16" spans="1:12" ht="15">
      <c r="A16" s="23"/>
      <c r="B16" s="15"/>
      <c r="C16" s="11"/>
      <c r="D16" s="7" t="s">
        <v>28</v>
      </c>
      <c r="E16" s="42" t="s">
        <v>57</v>
      </c>
      <c r="F16" s="43">
        <v>100</v>
      </c>
      <c r="G16" s="43">
        <v>9.4700000000000006</v>
      </c>
      <c r="H16" s="43">
        <v>4.97</v>
      </c>
      <c r="I16" s="43">
        <v>4.41</v>
      </c>
      <c r="J16" s="43">
        <v>100.04</v>
      </c>
      <c r="K16" s="44" t="s">
        <v>58</v>
      </c>
      <c r="L16" s="43"/>
    </row>
    <row r="17" spans="1:12" ht="15">
      <c r="A17" s="23"/>
      <c r="B17" s="15"/>
      <c r="C17" s="11"/>
      <c r="D17" s="7" t="s">
        <v>29</v>
      </c>
      <c r="E17" s="42" t="s">
        <v>59</v>
      </c>
      <c r="F17" s="43">
        <v>200</v>
      </c>
      <c r="G17" s="43">
        <v>7.8</v>
      </c>
      <c r="H17" s="43">
        <v>8.1999999999999993</v>
      </c>
      <c r="I17" s="43">
        <v>41.68</v>
      </c>
      <c r="J17" s="43">
        <v>276.5</v>
      </c>
      <c r="K17" s="44" t="s">
        <v>60</v>
      </c>
      <c r="L17" s="43"/>
    </row>
    <row r="18" spans="1:12" ht="15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62</v>
      </c>
      <c r="L18" s="43"/>
    </row>
    <row r="19" spans="1:12" ht="15">
      <c r="A19" s="23"/>
      <c r="B19" s="15"/>
      <c r="C19" s="11"/>
      <c r="D19" s="7" t="s">
        <v>31</v>
      </c>
      <c r="E19" s="42" t="s">
        <v>63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47</v>
      </c>
      <c r="L19" s="43"/>
    </row>
    <row r="20" spans="1:12" ht="15">
      <c r="A20" s="23"/>
      <c r="B20" s="15"/>
      <c r="C20" s="11"/>
      <c r="D20" s="7" t="s">
        <v>32</v>
      </c>
      <c r="E20" s="42" t="s">
        <v>64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47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30.07</v>
      </c>
      <c r="H23" s="19">
        <f t="shared" si="2"/>
        <v>25.869999999999997</v>
      </c>
      <c r="I23" s="19">
        <f t="shared" si="2"/>
        <v>121.28999999999999</v>
      </c>
      <c r="J23" s="19">
        <f t="shared" si="2"/>
        <v>841.24000000000012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1475</v>
      </c>
      <c r="G24" s="32">
        <f t="shared" ref="G24:J24" si="4">G13+G23</f>
        <v>48.569999999999993</v>
      </c>
      <c r="H24" s="32">
        <f t="shared" si="4"/>
        <v>42.57</v>
      </c>
      <c r="I24" s="32">
        <f t="shared" si="4"/>
        <v>202.99</v>
      </c>
      <c r="J24" s="32">
        <f t="shared" si="4"/>
        <v>1386.69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>
        <v>75</v>
      </c>
      <c r="G25" s="40">
        <v>6.3</v>
      </c>
      <c r="H25" s="40">
        <v>9</v>
      </c>
      <c r="I25" s="40">
        <v>1.6</v>
      </c>
      <c r="J25" s="40">
        <v>112.8</v>
      </c>
      <c r="K25" s="41" t="s">
        <v>72</v>
      </c>
      <c r="L25" s="40"/>
    </row>
    <row r="26" spans="1:12" ht="15">
      <c r="A26" s="14"/>
      <c r="B26" s="15"/>
      <c r="C26" s="11"/>
      <c r="D26" s="6"/>
      <c r="E26" s="53" t="s">
        <v>67</v>
      </c>
      <c r="F26" s="43">
        <v>100</v>
      </c>
      <c r="G26" s="43">
        <v>2.9</v>
      </c>
      <c r="H26" s="43">
        <v>2.9</v>
      </c>
      <c r="I26" s="43">
        <v>16.5</v>
      </c>
      <c r="J26" s="43">
        <v>103.9</v>
      </c>
      <c r="K26" s="44" t="s">
        <v>66</v>
      </c>
      <c r="L26" s="43"/>
    </row>
    <row r="27" spans="1:12" ht="15">
      <c r="A27" s="14"/>
      <c r="B27" s="15"/>
      <c r="C27" s="11"/>
      <c r="D27" s="7" t="s">
        <v>22</v>
      </c>
      <c r="E27" s="42" t="s">
        <v>68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69</v>
      </c>
      <c r="L27" s="43"/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45</v>
      </c>
      <c r="G28" s="43">
        <v>3.4</v>
      </c>
      <c r="H28" s="43">
        <v>0.4</v>
      </c>
      <c r="I28" s="43">
        <v>22.1</v>
      </c>
      <c r="J28" s="43">
        <v>105.4</v>
      </c>
      <c r="K28" s="44" t="s">
        <v>47</v>
      </c>
      <c r="L28" s="43"/>
    </row>
    <row r="29" spans="1:12" ht="15">
      <c r="A29" s="14"/>
      <c r="B29" s="15"/>
      <c r="C29" s="11"/>
      <c r="D29" s="7" t="s">
        <v>24</v>
      </c>
      <c r="E29" s="42" t="s">
        <v>70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47</v>
      </c>
      <c r="L29" s="43"/>
    </row>
    <row r="30" spans="1:12" ht="15">
      <c r="A30" s="14"/>
      <c r="B30" s="15"/>
      <c r="C30" s="11"/>
      <c r="D30" s="6"/>
      <c r="E30" s="53" t="s">
        <v>73</v>
      </c>
      <c r="F30" s="43">
        <v>30</v>
      </c>
      <c r="G30" s="43">
        <v>0.2</v>
      </c>
      <c r="H30" s="43">
        <v>0</v>
      </c>
      <c r="I30" s="43">
        <v>0.6</v>
      </c>
      <c r="J30" s="43">
        <v>3.2</v>
      </c>
      <c r="K30" s="50" t="s">
        <v>74</v>
      </c>
      <c r="L30" s="43"/>
    </row>
    <row r="31" spans="1:12" ht="15">
      <c r="A31" s="14"/>
      <c r="B31" s="15"/>
      <c r="C31" s="11"/>
      <c r="D31" s="51" t="s">
        <v>141</v>
      </c>
      <c r="E31" s="42" t="s">
        <v>50</v>
      </c>
      <c r="F31" s="43">
        <v>25</v>
      </c>
      <c r="G31" s="43">
        <v>1.7</v>
      </c>
      <c r="H31" s="43">
        <v>0.3</v>
      </c>
      <c r="I31" s="43">
        <v>8.4</v>
      </c>
      <c r="J31" s="43">
        <v>42.7</v>
      </c>
      <c r="K31" s="44" t="s">
        <v>47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19.699999999999996</v>
      </c>
      <c r="H32" s="19">
        <f t="shared" ref="H32" si="7">SUM(H25:H31)</f>
        <v>16.600000000000001</v>
      </c>
      <c r="I32" s="19">
        <f t="shared" ref="I32" si="8">SUM(I25:I31)</f>
        <v>73.5</v>
      </c>
      <c r="J32" s="19">
        <f t="shared" ref="J32:L32" si="9">SUM(J25:J31)</f>
        <v>521.70000000000005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75</v>
      </c>
      <c r="F33" s="43">
        <v>100</v>
      </c>
      <c r="G33" s="43">
        <v>1.1000000000000001</v>
      </c>
      <c r="H33" s="43">
        <v>7.15</v>
      </c>
      <c r="I33" s="43">
        <v>4.5</v>
      </c>
      <c r="J33" s="43">
        <v>88.69</v>
      </c>
      <c r="K33" s="44" t="s">
        <v>76</v>
      </c>
      <c r="L33" s="43"/>
    </row>
    <row r="34" spans="1:12" ht="15">
      <c r="A34" s="14"/>
      <c r="B34" s="15"/>
      <c r="C34" s="11"/>
      <c r="D34" s="7" t="s">
        <v>27</v>
      </c>
      <c r="E34" s="42" t="s">
        <v>77</v>
      </c>
      <c r="F34" s="43">
        <v>200</v>
      </c>
      <c r="G34" s="43">
        <v>4.7300000000000004</v>
      </c>
      <c r="H34" s="43">
        <v>2.5</v>
      </c>
      <c r="I34" s="43">
        <v>19.38</v>
      </c>
      <c r="J34" s="43">
        <v>140.65</v>
      </c>
      <c r="K34" s="44" t="s">
        <v>78</v>
      </c>
      <c r="L34" s="43"/>
    </row>
    <row r="35" spans="1:12" ht="15">
      <c r="A35" s="14"/>
      <c r="B35" s="15"/>
      <c r="C35" s="11"/>
      <c r="D35" s="7" t="s">
        <v>28</v>
      </c>
      <c r="E35" s="42" t="s">
        <v>79</v>
      </c>
      <c r="F35" s="43">
        <v>200</v>
      </c>
      <c r="G35" s="43">
        <v>4.82</v>
      </c>
      <c r="H35" s="43">
        <v>6.36</v>
      </c>
      <c r="I35" s="43">
        <v>56.8</v>
      </c>
      <c r="J35" s="43">
        <v>305.44</v>
      </c>
      <c r="K35" s="44" t="s">
        <v>80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81</v>
      </c>
      <c r="F37" s="43">
        <v>200</v>
      </c>
      <c r="G37" s="43">
        <v>0.7</v>
      </c>
      <c r="H37" s="43" t="s">
        <v>82</v>
      </c>
      <c r="I37" s="43">
        <v>14.5</v>
      </c>
      <c r="J37" s="43">
        <v>59.7</v>
      </c>
      <c r="K37" s="44" t="s">
        <v>83</v>
      </c>
      <c r="L37" s="43"/>
    </row>
    <row r="38" spans="1:12" ht="15">
      <c r="A38" s="14"/>
      <c r="B38" s="15"/>
      <c r="C38" s="11"/>
      <c r="D38" s="7" t="s">
        <v>31</v>
      </c>
      <c r="E38" s="42" t="s">
        <v>63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47</v>
      </c>
      <c r="L38" s="43"/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84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17.95</v>
      </c>
      <c r="H42" s="19">
        <f t="shared" ref="H42" si="11">SUM(H33:H41)</f>
        <v>16.91</v>
      </c>
      <c r="I42" s="19">
        <f t="shared" ref="I42" si="12">SUM(I33:I41)</f>
        <v>134.68</v>
      </c>
      <c r="J42" s="19">
        <f t="shared" ref="J42:L42" si="13">SUM(J33:J41)</f>
        <v>786.28000000000009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1385</v>
      </c>
      <c r="G43" s="32">
        <f t="shared" ref="G43" si="14">G32+G42</f>
        <v>37.649999999999991</v>
      </c>
      <c r="H43" s="32">
        <f t="shared" ref="H43" si="15">H32+H42</f>
        <v>33.510000000000005</v>
      </c>
      <c r="I43" s="32">
        <f t="shared" ref="I43" si="16">I32+I42</f>
        <v>208.18</v>
      </c>
      <c r="J43" s="32">
        <f t="shared" ref="J43:L43" si="17">J32+J42</f>
        <v>1307.98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85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41" t="s">
        <v>86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87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88</v>
      </c>
      <c r="L46" s="43"/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45</v>
      </c>
      <c r="G47" s="43">
        <v>3.4</v>
      </c>
      <c r="H47" s="43">
        <v>0.4</v>
      </c>
      <c r="I47" s="43">
        <v>22.1</v>
      </c>
      <c r="J47" s="43">
        <v>105.4</v>
      </c>
      <c r="K47" s="44" t="s">
        <v>47</v>
      </c>
      <c r="L47" s="43"/>
    </row>
    <row r="48" spans="1:12" ht="15">
      <c r="A48" s="23"/>
      <c r="B48" s="15"/>
      <c r="C48" s="11"/>
      <c r="D48" s="7" t="s">
        <v>24</v>
      </c>
      <c r="E48" s="42" t="s">
        <v>89</v>
      </c>
      <c r="F48" s="43">
        <v>150</v>
      </c>
      <c r="G48" s="43">
        <v>0.6</v>
      </c>
      <c r="H48" s="43">
        <v>0.5</v>
      </c>
      <c r="I48" s="43">
        <v>15.5</v>
      </c>
      <c r="J48" s="43">
        <v>68.3</v>
      </c>
      <c r="K48" s="44" t="s">
        <v>47</v>
      </c>
      <c r="L48" s="43"/>
    </row>
    <row r="49" spans="1:12" ht="15">
      <c r="A49" s="23"/>
      <c r="B49" s="15"/>
      <c r="C49" s="11"/>
      <c r="D49" s="51" t="s">
        <v>141</v>
      </c>
      <c r="E49" s="42" t="s">
        <v>50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47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15.6</v>
      </c>
      <c r="H51" s="19">
        <f t="shared" ref="H51" si="19">SUM(H44:H50)</f>
        <v>12.4</v>
      </c>
      <c r="I51" s="19">
        <f t="shared" ref="I51" si="20">SUM(I44:I50)</f>
        <v>92.200000000000017</v>
      </c>
      <c r="J51" s="19">
        <f t="shared" ref="J51:L51" si="21">SUM(J44:J50)</f>
        <v>542.19999999999993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>
        <v>60</v>
      </c>
      <c r="G52" s="43">
        <v>0.7</v>
      </c>
      <c r="H52" s="43">
        <v>0.1</v>
      </c>
      <c r="I52" s="43">
        <v>2.2999999999999998</v>
      </c>
      <c r="J52" s="43">
        <v>12.8</v>
      </c>
      <c r="K52" s="44" t="s">
        <v>91</v>
      </c>
      <c r="L52" s="43"/>
    </row>
    <row r="53" spans="1:12" ht="15">
      <c r="A53" s="23"/>
      <c r="B53" s="15"/>
      <c r="C53" s="11"/>
      <c r="D53" s="7" t="s">
        <v>27</v>
      </c>
      <c r="E53" s="42" t="s">
        <v>92</v>
      </c>
      <c r="F53" s="43">
        <v>200</v>
      </c>
      <c r="G53" s="43">
        <v>4.7300000000000004</v>
      </c>
      <c r="H53" s="43">
        <v>2.5</v>
      </c>
      <c r="I53" s="43">
        <v>19.38</v>
      </c>
      <c r="J53" s="43">
        <v>140.65</v>
      </c>
      <c r="K53" s="44" t="s">
        <v>78</v>
      </c>
      <c r="L53" s="43"/>
    </row>
    <row r="54" spans="1:12" ht="15">
      <c r="A54" s="23"/>
      <c r="B54" s="15"/>
      <c r="C54" s="11"/>
      <c r="D54" s="7" t="s">
        <v>28</v>
      </c>
      <c r="E54" s="42" t="s">
        <v>93</v>
      </c>
      <c r="F54" s="43">
        <v>100</v>
      </c>
      <c r="G54" s="43">
        <v>12.8</v>
      </c>
      <c r="H54" s="43">
        <v>4.0999999999999996</v>
      </c>
      <c r="I54" s="43">
        <v>6.1</v>
      </c>
      <c r="J54" s="43">
        <v>112.3</v>
      </c>
      <c r="K54" s="44" t="s">
        <v>94</v>
      </c>
      <c r="L54" s="43"/>
    </row>
    <row r="55" spans="1:12" ht="15">
      <c r="A55" s="23"/>
      <c r="B55" s="15"/>
      <c r="C55" s="11"/>
      <c r="D55" s="7" t="s">
        <v>29</v>
      </c>
      <c r="E55" s="42" t="s">
        <v>95</v>
      </c>
      <c r="F55" s="43">
        <v>200</v>
      </c>
      <c r="G55" s="43">
        <v>4.82</v>
      </c>
      <c r="H55" s="43">
        <v>6.36</v>
      </c>
      <c r="I55" s="43">
        <v>56.8</v>
      </c>
      <c r="J55" s="43">
        <v>305.44</v>
      </c>
      <c r="K55" s="44" t="s">
        <v>96</v>
      </c>
      <c r="L55" s="43"/>
    </row>
    <row r="56" spans="1:12" ht="15">
      <c r="A56" s="23"/>
      <c r="B56" s="15"/>
      <c r="C56" s="11"/>
      <c r="D56" s="7" t="s">
        <v>30</v>
      </c>
      <c r="E56" s="42" t="s">
        <v>97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62</v>
      </c>
      <c r="L56" s="43"/>
    </row>
    <row r="57" spans="1:12" ht="15">
      <c r="A57" s="23"/>
      <c r="B57" s="15"/>
      <c r="C57" s="11"/>
      <c r="D57" s="7" t="s">
        <v>31</v>
      </c>
      <c r="E57" s="42" t="s">
        <v>63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47</v>
      </c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84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30.15</v>
      </c>
      <c r="H61" s="19">
        <f t="shared" ref="H61" si="23">SUM(H52:H60)</f>
        <v>13.959999999999999</v>
      </c>
      <c r="I61" s="19">
        <f t="shared" ref="I61" si="24">SUM(I52:I60)</f>
        <v>143.88</v>
      </c>
      <c r="J61" s="19">
        <f t="shared" ref="J61:L61" si="25">SUM(J52:J60)</f>
        <v>843.99000000000012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1470</v>
      </c>
      <c r="G62" s="32">
        <f t="shared" ref="G62" si="26">G51+G61</f>
        <v>45.75</v>
      </c>
      <c r="H62" s="32">
        <f t="shared" ref="H62" si="27">H51+H61</f>
        <v>26.36</v>
      </c>
      <c r="I62" s="32">
        <f t="shared" ref="I62" si="28">I51+I61</f>
        <v>236.08</v>
      </c>
      <c r="J62" s="32">
        <f t="shared" ref="J62:L62" si="29">J51+J61</f>
        <v>1386.19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100</v>
      </c>
      <c r="F63" s="40">
        <v>75</v>
      </c>
      <c r="G63" s="40">
        <v>14.8</v>
      </c>
      <c r="H63" s="40">
        <v>5.3</v>
      </c>
      <c r="I63" s="40">
        <v>10.8</v>
      </c>
      <c r="J63" s="40">
        <v>150.6</v>
      </c>
      <c r="K63" s="41" t="s">
        <v>101</v>
      </c>
      <c r="L63" s="40"/>
    </row>
    <row r="64" spans="1:12" ht="15">
      <c r="A64" s="23"/>
      <c r="B64" s="15"/>
      <c r="C64" s="11"/>
      <c r="D64" s="6"/>
      <c r="E64" s="42" t="s">
        <v>98</v>
      </c>
      <c r="F64" s="43">
        <v>100</v>
      </c>
      <c r="G64" s="43">
        <v>3.6</v>
      </c>
      <c r="H64" s="43">
        <v>4.7</v>
      </c>
      <c r="I64" s="43">
        <v>17</v>
      </c>
      <c r="J64" s="43">
        <v>124.5</v>
      </c>
      <c r="K64" s="44" t="s">
        <v>99</v>
      </c>
      <c r="L64" s="43"/>
    </row>
    <row r="65" spans="1:12" ht="15">
      <c r="A65" s="23"/>
      <c r="B65" s="15"/>
      <c r="C65" s="11"/>
      <c r="D65" s="7" t="s">
        <v>22</v>
      </c>
      <c r="E65" s="42" t="s">
        <v>102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52</v>
      </c>
      <c r="L65" s="43"/>
    </row>
    <row r="66" spans="1:12" ht="15">
      <c r="A66" s="23"/>
      <c r="B66" s="15"/>
      <c r="C66" s="11"/>
      <c r="D66" s="7" t="s">
        <v>23</v>
      </c>
      <c r="E66" s="42" t="s">
        <v>49</v>
      </c>
      <c r="F66" s="43">
        <v>45</v>
      </c>
      <c r="G66" s="43">
        <v>3.4</v>
      </c>
      <c r="H66" s="43">
        <v>0.4</v>
      </c>
      <c r="I66" s="43">
        <v>22.1</v>
      </c>
      <c r="J66" s="43">
        <v>105.4</v>
      </c>
      <c r="K66" s="44" t="s">
        <v>47</v>
      </c>
      <c r="L66" s="43"/>
    </row>
    <row r="67" spans="1:12" ht="15">
      <c r="A67" s="23"/>
      <c r="B67" s="15"/>
      <c r="C67" s="11"/>
      <c r="D67" s="7" t="s">
        <v>24</v>
      </c>
      <c r="E67" s="42" t="s">
        <v>103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47</v>
      </c>
      <c r="L67" s="43"/>
    </row>
    <row r="68" spans="1:12" ht="15">
      <c r="A68" s="23"/>
      <c r="B68" s="15"/>
      <c r="C68" s="11"/>
      <c r="D68" s="51" t="s">
        <v>26</v>
      </c>
      <c r="E68" s="42" t="s">
        <v>104</v>
      </c>
      <c r="F68" s="43">
        <v>10</v>
      </c>
      <c r="G68" s="43">
        <v>0.1</v>
      </c>
      <c r="H68" s="43">
        <v>0</v>
      </c>
      <c r="I68" s="43">
        <v>7.2</v>
      </c>
      <c r="J68" s="43">
        <v>29</v>
      </c>
      <c r="K68" s="44" t="s">
        <v>47</v>
      </c>
      <c r="L68" s="43"/>
    </row>
    <row r="69" spans="1:12" ht="15">
      <c r="A69" s="23"/>
      <c r="B69" s="15"/>
      <c r="C69" s="11"/>
      <c r="D69" s="51" t="s">
        <v>23</v>
      </c>
      <c r="E69" s="42" t="s">
        <v>50</v>
      </c>
      <c r="F69" s="43">
        <v>25</v>
      </c>
      <c r="G69" s="43">
        <v>1.7</v>
      </c>
      <c r="H69" s="43">
        <v>0.3</v>
      </c>
      <c r="I69" s="43">
        <v>8.4</v>
      </c>
      <c r="J69" s="43">
        <v>42.7</v>
      </c>
      <c r="K69" s="44" t="s">
        <v>47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24.6</v>
      </c>
      <c r="H70" s="19">
        <f t="shared" ref="H70" si="31">SUM(H63:H69)</f>
        <v>10.9</v>
      </c>
      <c r="I70" s="19">
        <f t="shared" ref="I70" si="32">SUM(I63:I69)</f>
        <v>79.400000000000006</v>
      </c>
      <c r="J70" s="19">
        <f t="shared" ref="J70:L70" si="33">SUM(J63:J69)</f>
        <v>514.00000000000011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105</v>
      </c>
      <c r="F71" s="43">
        <v>80</v>
      </c>
      <c r="G71" s="43">
        <v>1.61</v>
      </c>
      <c r="H71" s="43">
        <v>5.19</v>
      </c>
      <c r="I71" s="43">
        <v>8.4</v>
      </c>
      <c r="J71" s="43">
        <v>114.61</v>
      </c>
      <c r="K71" s="44" t="s">
        <v>106</v>
      </c>
      <c r="L71" s="43"/>
    </row>
    <row r="72" spans="1:12" ht="15">
      <c r="A72" s="23"/>
      <c r="B72" s="15"/>
      <c r="C72" s="11"/>
      <c r="D72" s="7" t="s">
        <v>27</v>
      </c>
      <c r="E72" s="42" t="s">
        <v>107</v>
      </c>
      <c r="F72" s="43">
        <v>200</v>
      </c>
      <c r="G72" s="43">
        <v>5.2</v>
      </c>
      <c r="H72" s="43">
        <v>2.8</v>
      </c>
      <c r="I72" s="43">
        <v>18.5</v>
      </c>
      <c r="J72" s="43">
        <v>119.6</v>
      </c>
      <c r="K72" s="44" t="s">
        <v>108</v>
      </c>
      <c r="L72" s="43"/>
    </row>
    <row r="73" spans="1:12" ht="15">
      <c r="A73" s="23"/>
      <c r="B73" s="15"/>
      <c r="C73" s="11"/>
      <c r="D73" s="7" t="s">
        <v>28</v>
      </c>
      <c r="E73" s="42" t="s">
        <v>109</v>
      </c>
      <c r="F73" s="43">
        <v>90</v>
      </c>
      <c r="G73" s="43">
        <v>17.2</v>
      </c>
      <c r="H73" s="43">
        <v>3.9</v>
      </c>
      <c r="I73" s="43">
        <v>12</v>
      </c>
      <c r="J73" s="43">
        <v>151.80000000000001</v>
      </c>
      <c r="K73" s="44" t="s">
        <v>110</v>
      </c>
      <c r="L73" s="43"/>
    </row>
    <row r="74" spans="1:12" ht="15">
      <c r="A74" s="23"/>
      <c r="B74" s="15"/>
      <c r="C74" s="11"/>
      <c r="D74" s="7" t="s">
        <v>29</v>
      </c>
      <c r="E74" s="42" t="s">
        <v>111</v>
      </c>
      <c r="F74" s="43">
        <v>150</v>
      </c>
      <c r="G74" s="43">
        <v>8.1999999999999993</v>
      </c>
      <c r="H74" s="43">
        <v>6.3</v>
      </c>
      <c r="I74" s="43">
        <v>35.9</v>
      </c>
      <c r="J74" s="43">
        <v>233.7</v>
      </c>
      <c r="K74" s="44" t="s">
        <v>112</v>
      </c>
      <c r="L74" s="43"/>
    </row>
    <row r="75" spans="1:12" ht="15">
      <c r="A75" s="23"/>
      <c r="B75" s="15"/>
      <c r="C75" s="11"/>
      <c r="D75" s="7" t="s">
        <v>30</v>
      </c>
      <c r="E75" s="42" t="s">
        <v>113</v>
      </c>
      <c r="F75" s="43">
        <v>200</v>
      </c>
      <c r="G75" s="43">
        <v>0</v>
      </c>
      <c r="H75" s="43">
        <v>0</v>
      </c>
      <c r="I75" s="43">
        <v>19.600000000000001</v>
      </c>
      <c r="J75" s="43">
        <v>80</v>
      </c>
      <c r="K75" s="44" t="s">
        <v>114</v>
      </c>
      <c r="L75" s="43"/>
    </row>
    <row r="76" spans="1:12" ht="15">
      <c r="A76" s="23"/>
      <c r="B76" s="15"/>
      <c r="C76" s="11"/>
      <c r="D76" s="7" t="s">
        <v>31</v>
      </c>
      <c r="E76" s="42" t="s">
        <v>63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47</v>
      </c>
      <c r="L76" s="43"/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84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38.809999999999995</v>
      </c>
      <c r="H80" s="19">
        <f t="shared" ref="H80" si="35">SUM(H71:H79)</f>
        <v>19.09</v>
      </c>
      <c r="I80" s="19">
        <f t="shared" ref="I80" si="36">SUM(I71:I79)</f>
        <v>133.9</v>
      </c>
      <c r="J80" s="19">
        <f t="shared" ref="J80:L80" si="37">SUM(J71:J79)</f>
        <v>891.5100000000001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1365</v>
      </c>
      <c r="G81" s="32">
        <f t="shared" ref="G81" si="38">G70+G80</f>
        <v>63.41</v>
      </c>
      <c r="H81" s="32">
        <f t="shared" ref="H81" si="39">H70+H80</f>
        <v>29.990000000000002</v>
      </c>
      <c r="I81" s="32">
        <f t="shared" ref="I81" si="40">I70+I80</f>
        <v>213.3</v>
      </c>
      <c r="J81" s="32">
        <f t="shared" ref="J81:L81" si="41">J70+J80</f>
        <v>1405.5100000000002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2" t="s">
        <v>115</v>
      </c>
      <c r="F82" s="40">
        <v>200</v>
      </c>
      <c r="G82" s="40">
        <v>6.9</v>
      </c>
      <c r="H82" s="40">
        <v>5.8</v>
      </c>
      <c r="I82" s="40">
        <v>32.1</v>
      </c>
      <c r="J82" s="40">
        <v>208.3</v>
      </c>
      <c r="K82" s="54" t="s">
        <v>116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117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118</v>
      </c>
      <c r="L84" s="43"/>
    </row>
    <row r="85" spans="1:12" ht="15">
      <c r="A85" s="23"/>
      <c r="B85" s="15"/>
      <c r="C85" s="11"/>
      <c r="D85" s="7" t="s">
        <v>23</v>
      </c>
      <c r="E85" s="42" t="s">
        <v>49</v>
      </c>
      <c r="F85" s="43">
        <v>45</v>
      </c>
      <c r="G85" s="43">
        <v>3.4</v>
      </c>
      <c r="H85" s="43">
        <v>0.4</v>
      </c>
      <c r="I85" s="43">
        <v>22.1</v>
      </c>
      <c r="J85" s="43">
        <v>105.4</v>
      </c>
      <c r="K85" s="44" t="s">
        <v>47</v>
      </c>
      <c r="L85" s="43"/>
    </row>
    <row r="86" spans="1:12" ht="15">
      <c r="A86" s="23"/>
      <c r="B86" s="15"/>
      <c r="C86" s="11"/>
      <c r="D86" s="7" t="s">
        <v>24</v>
      </c>
      <c r="E86" s="42" t="s">
        <v>119</v>
      </c>
      <c r="F86" s="43">
        <v>150</v>
      </c>
      <c r="G86" s="43">
        <v>0.6</v>
      </c>
      <c r="H86" s="43">
        <v>0.6</v>
      </c>
      <c r="I86" s="43">
        <v>14.7</v>
      </c>
      <c r="J86" s="43">
        <v>66.599999999999994</v>
      </c>
      <c r="K86" s="44" t="s">
        <v>47</v>
      </c>
      <c r="L86" s="43"/>
    </row>
    <row r="87" spans="1:12" ht="15">
      <c r="A87" s="23"/>
      <c r="B87" s="15"/>
      <c r="C87" s="11"/>
      <c r="D87" s="6"/>
      <c r="E87" s="42" t="s">
        <v>44</v>
      </c>
      <c r="F87" s="43">
        <v>15</v>
      </c>
      <c r="G87" s="43">
        <v>3.5</v>
      </c>
      <c r="H87" s="43">
        <v>4.4000000000000004</v>
      </c>
      <c r="I87" s="43">
        <v>0</v>
      </c>
      <c r="J87" s="43">
        <v>53.7</v>
      </c>
      <c r="K87" s="44" t="s">
        <v>45</v>
      </c>
      <c r="L87" s="43"/>
    </row>
    <row r="88" spans="1:12" ht="15">
      <c r="A88" s="23"/>
      <c r="B88" s="15"/>
      <c r="C88" s="11"/>
      <c r="D88" s="51" t="s">
        <v>23</v>
      </c>
      <c r="E88" s="42" t="s">
        <v>50</v>
      </c>
      <c r="F88" s="43">
        <v>25</v>
      </c>
      <c r="G88" s="43">
        <v>1.7</v>
      </c>
      <c r="H88" s="43">
        <v>0.3</v>
      </c>
      <c r="I88" s="43">
        <v>8.4</v>
      </c>
      <c r="J88" s="43">
        <v>42.7</v>
      </c>
      <c r="K88" s="44" t="s">
        <v>47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2">SUM(G82:G88)</f>
        <v>20</v>
      </c>
      <c r="H89" s="19">
        <f t="shared" ref="H89" si="43">SUM(H82:H88)</f>
        <v>14.4</v>
      </c>
      <c r="I89" s="19">
        <f t="shared" ref="I89" si="44">SUM(I82:I88)</f>
        <v>88.500000000000014</v>
      </c>
      <c r="J89" s="19">
        <f t="shared" ref="J89:L89" si="45">SUM(J82:J88)</f>
        <v>562.70000000000016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120</v>
      </c>
      <c r="F90" s="43">
        <v>60</v>
      </c>
      <c r="G90" s="43">
        <v>0.4</v>
      </c>
      <c r="H90" s="43">
        <v>0</v>
      </c>
      <c r="I90" s="43">
        <v>1.1000000000000001</v>
      </c>
      <c r="J90" s="43">
        <v>6.3</v>
      </c>
      <c r="K90" s="50" t="s">
        <v>74</v>
      </c>
      <c r="L90" s="43"/>
    </row>
    <row r="91" spans="1:12" ht="15">
      <c r="A91" s="23"/>
      <c r="B91" s="15"/>
      <c r="C91" s="11"/>
      <c r="D91" s="7" t="s">
        <v>27</v>
      </c>
      <c r="E91" s="42" t="s">
        <v>121</v>
      </c>
      <c r="F91" s="43">
        <v>200</v>
      </c>
      <c r="G91" s="43">
        <v>4.8</v>
      </c>
      <c r="H91" s="43">
        <v>5.8</v>
      </c>
      <c r="I91" s="43">
        <v>13.6</v>
      </c>
      <c r="J91" s="43">
        <v>125.5</v>
      </c>
      <c r="K91" s="44" t="s">
        <v>122</v>
      </c>
      <c r="L91" s="43"/>
    </row>
    <row r="92" spans="1:12" ht="15">
      <c r="A92" s="23"/>
      <c r="B92" s="15"/>
      <c r="C92" s="11"/>
      <c r="D92" s="7" t="s">
        <v>28</v>
      </c>
      <c r="E92" s="42" t="s">
        <v>123</v>
      </c>
      <c r="F92" s="43">
        <v>90</v>
      </c>
      <c r="G92" s="43">
        <v>17.2</v>
      </c>
      <c r="H92" s="43">
        <v>3.9</v>
      </c>
      <c r="I92" s="43">
        <v>12</v>
      </c>
      <c r="J92" s="43">
        <v>151.80000000000001</v>
      </c>
      <c r="K92" s="44" t="s">
        <v>124</v>
      </c>
      <c r="L92" s="43"/>
    </row>
    <row r="93" spans="1:12" ht="15">
      <c r="A93" s="23"/>
      <c r="B93" s="15"/>
      <c r="C93" s="11"/>
      <c r="D93" s="7" t="s">
        <v>29</v>
      </c>
      <c r="E93" s="42" t="s">
        <v>125</v>
      </c>
      <c r="F93" s="43">
        <v>150</v>
      </c>
      <c r="G93" s="43">
        <v>3.1</v>
      </c>
      <c r="H93" s="43">
        <v>5.3</v>
      </c>
      <c r="I93" s="43">
        <v>19.8</v>
      </c>
      <c r="J93" s="43">
        <v>139.4</v>
      </c>
      <c r="K93" s="44" t="s">
        <v>126</v>
      </c>
      <c r="L93" s="43"/>
    </row>
    <row r="94" spans="1:12" ht="15">
      <c r="A94" s="23"/>
      <c r="B94" s="15"/>
      <c r="C94" s="11"/>
      <c r="D94" s="7" t="s">
        <v>30</v>
      </c>
      <c r="E94" s="42" t="s">
        <v>97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62</v>
      </c>
      <c r="L94" s="43"/>
    </row>
    <row r="95" spans="1:12" ht="15">
      <c r="A95" s="23"/>
      <c r="B95" s="15"/>
      <c r="C95" s="11"/>
      <c r="D95" s="7" t="s">
        <v>31</v>
      </c>
      <c r="E95" s="42" t="s">
        <v>63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127</v>
      </c>
      <c r="L95" s="43"/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84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32.6</v>
      </c>
      <c r="H99" s="19">
        <f t="shared" ref="H99" si="47">SUM(H90:H98)</f>
        <v>15.9</v>
      </c>
      <c r="I99" s="19">
        <f t="shared" ref="I99" si="48">SUM(I90:I98)</f>
        <v>105.8</v>
      </c>
      <c r="J99" s="19">
        <f t="shared" ref="J99:L99" si="49">SUM(J90:J98)</f>
        <v>695.80000000000007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1425</v>
      </c>
      <c r="G100" s="32">
        <f t="shared" ref="G100" si="50">G89+G99</f>
        <v>52.6</v>
      </c>
      <c r="H100" s="32">
        <f t="shared" ref="H100" si="51">H89+H99</f>
        <v>30.3</v>
      </c>
      <c r="I100" s="32">
        <f t="shared" ref="I100" si="52">I89+I99</f>
        <v>194.3</v>
      </c>
      <c r="J100" s="32">
        <f t="shared" ref="J100:L100" si="53">J89+J99</f>
        <v>1258.5000000000002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8.3000000000000007</v>
      </c>
      <c r="H101" s="43">
        <v>10.1</v>
      </c>
      <c r="I101" s="40">
        <v>37.6</v>
      </c>
      <c r="J101" s="40">
        <v>274.89999999999998</v>
      </c>
      <c r="K101" s="54" t="s">
        <v>86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128</v>
      </c>
      <c r="L103" s="43"/>
    </row>
    <row r="104" spans="1:12" ht="15">
      <c r="A104" s="23"/>
      <c r="B104" s="15"/>
      <c r="C104" s="11"/>
      <c r="D104" s="7" t="s">
        <v>23</v>
      </c>
      <c r="E104" s="42" t="s">
        <v>63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105.4</v>
      </c>
      <c r="K104" s="44" t="s">
        <v>47</v>
      </c>
      <c r="L104" s="43"/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47</v>
      </c>
      <c r="L105" s="43"/>
    </row>
    <row r="106" spans="1:12" ht="15">
      <c r="A106" s="23"/>
      <c r="B106" s="15"/>
      <c r="C106" s="11"/>
      <c r="D106" s="51" t="s">
        <v>23</v>
      </c>
      <c r="E106" s="42" t="s">
        <v>50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47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91.100000000000009</v>
      </c>
      <c r="J108" s="19">
        <f t="shared" si="54"/>
        <v>572.4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129</v>
      </c>
      <c r="F109" s="43">
        <v>60</v>
      </c>
      <c r="G109" s="43">
        <v>0.5</v>
      </c>
      <c r="H109" s="43">
        <v>6.1</v>
      </c>
      <c r="I109" s="43">
        <v>4.3</v>
      </c>
      <c r="J109" s="43">
        <v>74.3</v>
      </c>
      <c r="K109" s="44" t="s">
        <v>130</v>
      </c>
      <c r="L109" s="43"/>
    </row>
    <row r="110" spans="1:12" ht="15">
      <c r="A110" s="23"/>
      <c r="B110" s="15"/>
      <c r="C110" s="11"/>
      <c r="D110" s="7" t="s">
        <v>27</v>
      </c>
      <c r="E110" s="42" t="s">
        <v>131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132</v>
      </c>
      <c r="L110" s="43"/>
    </row>
    <row r="111" spans="1:12" ht="15">
      <c r="A111" s="23"/>
      <c r="B111" s="15"/>
      <c r="C111" s="11"/>
      <c r="D111" s="7" t="s">
        <v>28</v>
      </c>
      <c r="E111" s="42" t="s">
        <v>133</v>
      </c>
      <c r="F111" s="43">
        <v>90</v>
      </c>
      <c r="G111" s="43">
        <v>17.2</v>
      </c>
      <c r="H111" s="43">
        <v>3.9</v>
      </c>
      <c r="I111" s="43">
        <v>12</v>
      </c>
      <c r="J111" s="43">
        <v>151.80000000000001</v>
      </c>
      <c r="K111" s="44" t="s">
        <v>134</v>
      </c>
      <c r="L111" s="43"/>
    </row>
    <row r="112" spans="1:12" ht="15">
      <c r="A112" s="23"/>
      <c r="B112" s="15"/>
      <c r="C112" s="11"/>
      <c r="D112" s="7" t="s">
        <v>29</v>
      </c>
      <c r="E112" s="42" t="s">
        <v>135</v>
      </c>
      <c r="F112" s="43">
        <v>150</v>
      </c>
      <c r="G112" s="43">
        <v>14.5</v>
      </c>
      <c r="H112" s="43">
        <v>1.3</v>
      </c>
      <c r="I112" s="43">
        <v>33.799999999999997</v>
      </c>
      <c r="J112" s="43">
        <v>204.8</v>
      </c>
      <c r="K112" s="44" t="s">
        <v>128</v>
      </c>
      <c r="L112" s="43"/>
    </row>
    <row r="113" spans="1:12" ht="1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62</v>
      </c>
      <c r="L113" s="43"/>
    </row>
    <row r="114" spans="1:12" ht="15">
      <c r="A114" s="23"/>
      <c r="B114" s="15"/>
      <c r="C114" s="11"/>
      <c r="D114" s="7" t="s">
        <v>31</v>
      </c>
      <c r="E114" s="42" t="s">
        <v>63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127</v>
      </c>
      <c r="L114" s="43"/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84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44</v>
      </c>
      <c r="H118" s="19">
        <f t="shared" si="56"/>
        <v>17.799999999999997</v>
      </c>
      <c r="I118" s="19">
        <f t="shared" si="56"/>
        <v>115.1</v>
      </c>
      <c r="J118" s="19">
        <f t="shared" si="56"/>
        <v>795.90000000000009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1400</v>
      </c>
      <c r="G119" s="32">
        <f t="shared" ref="G119" si="58">G108+G118</f>
        <v>63.2</v>
      </c>
      <c r="H119" s="32">
        <f t="shared" ref="H119" si="59">H108+H118</f>
        <v>32.4</v>
      </c>
      <c r="I119" s="32">
        <f t="shared" ref="I119" si="60">I108+I118</f>
        <v>206.2</v>
      </c>
      <c r="J119" s="32">
        <f t="shared" ref="J119:L119" si="61">J108+J118</f>
        <v>1368.3000000000002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200</v>
      </c>
      <c r="G120" s="40">
        <v>5.9</v>
      </c>
      <c r="H120" s="40">
        <v>5.8</v>
      </c>
      <c r="I120" s="40">
        <v>33</v>
      </c>
      <c r="J120" s="40">
        <v>207.8</v>
      </c>
      <c r="K120" s="54" t="s">
        <v>66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117</v>
      </c>
      <c r="F122" s="43">
        <v>200</v>
      </c>
      <c r="G122" s="43">
        <v>3.9</v>
      </c>
      <c r="H122" s="43">
        <v>2.9</v>
      </c>
      <c r="I122" s="43">
        <v>11.2</v>
      </c>
      <c r="J122" s="43">
        <v>86</v>
      </c>
      <c r="K122" s="50" t="s">
        <v>118</v>
      </c>
      <c r="L122" s="43"/>
    </row>
    <row r="123" spans="1:12" ht="15">
      <c r="A123" s="14"/>
      <c r="B123" s="15"/>
      <c r="C123" s="11"/>
      <c r="D123" s="7" t="s">
        <v>23</v>
      </c>
      <c r="E123" s="42" t="s">
        <v>63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105.4</v>
      </c>
      <c r="K123" s="44" t="s">
        <v>47</v>
      </c>
      <c r="L123" s="43"/>
    </row>
    <row r="124" spans="1:12" ht="15">
      <c r="A124" s="14"/>
      <c r="B124" s="15"/>
      <c r="C124" s="11"/>
      <c r="D124" s="7" t="s">
        <v>24</v>
      </c>
      <c r="E124" s="42" t="s">
        <v>89</v>
      </c>
      <c r="F124" s="43">
        <v>150</v>
      </c>
      <c r="G124" s="43">
        <v>0.6</v>
      </c>
      <c r="H124" s="43">
        <v>0.5</v>
      </c>
      <c r="I124" s="43">
        <v>15.5</v>
      </c>
      <c r="J124" s="43">
        <v>68.3</v>
      </c>
      <c r="K124" s="44" t="s">
        <v>47</v>
      </c>
      <c r="L124" s="43"/>
    </row>
    <row r="125" spans="1:12" ht="15">
      <c r="A125" s="14"/>
      <c r="B125" s="15"/>
      <c r="C125" s="11"/>
      <c r="D125" s="51" t="s">
        <v>141</v>
      </c>
      <c r="E125" s="42" t="s">
        <v>50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47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15.5</v>
      </c>
      <c r="H127" s="19">
        <f t="shared" si="62"/>
        <v>9.9</v>
      </c>
      <c r="I127" s="19">
        <f t="shared" si="62"/>
        <v>90.200000000000017</v>
      </c>
      <c r="J127" s="19">
        <f t="shared" si="62"/>
        <v>510.20000000000005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1</v>
      </c>
      <c r="H128" s="43">
        <v>6.1</v>
      </c>
      <c r="I128" s="43">
        <v>5.8</v>
      </c>
      <c r="J128" s="43">
        <v>81.5</v>
      </c>
      <c r="K128" s="50" t="s">
        <v>54</v>
      </c>
      <c r="L128" s="43"/>
    </row>
    <row r="129" spans="1:12" ht="15">
      <c r="A129" s="14"/>
      <c r="B129" s="15"/>
      <c r="C129" s="11"/>
      <c r="D129" s="7" t="s">
        <v>27</v>
      </c>
      <c r="E129" s="42" t="s">
        <v>136</v>
      </c>
      <c r="F129" s="43">
        <v>200</v>
      </c>
      <c r="G129" s="43">
        <v>5.0999999999999996</v>
      </c>
      <c r="H129" s="43">
        <v>5.8</v>
      </c>
      <c r="I129" s="43">
        <v>10.8</v>
      </c>
      <c r="J129" s="43">
        <v>115.6</v>
      </c>
      <c r="K129" s="44" t="s">
        <v>137</v>
      </c>
      <c r="L129" s="43"/>
    </row>
    <row r="130" spans="1:12" ht="15">
      <c r="A130" s="14"/>
      <c r="B130" s="15"/>
      <c r="C130" s="11"/>
      <c r="D130" s="7" t="s">
        <v>28</v>
      </c>
      <c r="E130" s="42" t="s">
        <v>138</v>
      </c>
      <c r="F130" s="43">
        <v>100</v>
      </c>
      <c r="G130" s="43">
        <v>9.4700000000000006</v>
      </c>
      <c r="H130" s="43">
        <v>4.97</v>
      </c>
      <c r="I130" s="43">
        <v>4.41</v>
      </c>
      <c r="J130" s="43">
        <v>100.04</v>
      </c>
      <c r="K130" s="44" t="s">
        <v>58</v>
      </c>
      <c r="L130" s="43"/>
    </row>
    <row r="131" spans="1:12" ht="15">
      <c r="A131" s="14"/>
      <c r="B131" s="15"/>
      <c r="C131" s="11"/>
      <c r="D131" s="7" t="s">
        <v>29</v>
      </c>
      <c r="E131" s="42" t="s">
        <v>139</v>
      </c>
      <c r="F131" s="43">
        <v>200</v>
      </c>
      <c r="G131" s="43">
        <v>7.8</v>
      </c>
      <c r="H131" s="43">
        <v>8.1999999999999993</v>
      </c>
      <c r="I131" s="43">
        <v>41.68</v>
      </c>
      <c r="J131" s="43">
        <v>276.5</v>
      </c>
      <c r="K131" s="44" t="s">
        <v>60</v>
      </c>
      <c r="L131" s="43"/>
    </row>
    <row r="132" spans="1:12" ht="1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0.7</v>
      </c>
      <c r="H132" s="43" t="s">
        <v>82</v>
      </c>
      <c r="I132" s="43">
        <v>14.5</v>
      </c>
      <c r="J132" s="43">
        <v>59.7</v>
      </c>
      <c r="K132" s="44" t="s">
        <v>83</v>
      </c>
      <c r="L132" s="43"/>
    </row>
    <row r="133" spans="1:12" ht="15">
      <c r="A133" s="14"/>
      <c r="B133" s="15"/>
      <c r="C133" s="11"/>
      <c r="D133" s="7" t="s">
        <v>31</v>
      </c>
      <c r="E133" s="42" t="s">
        <v>63</v>
      </c>
      <c r="F133" s="43">
        <v>60</v>
      </c>
      <c r="G133" s="43">
        <v>3.4</v>
      </c>
      <c r="H133" s="43">
        <v>0.4</v>
      </c>
      <c r="I133" s="43">
        <v>22.1</v>
      </c>
      <c r="J133" s="43">
        <v>105.4</v>
      </c>
      <c r="K133" s="44" t="s">
        <v>140</v>
      </c>
      <c r="L133" s="43"/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1.7</v>
      </c>
      <c r="H134" s="43">
        <v>0.3</v>
      </c>
      <c r="I134" s="43">
        <v>8.4</v>
      </c>
      <c r="J134" s="43">
        <v>42.7</v>
      </c>
      <c r="K134" s="44" t="s">
        <v>47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29.169999999999998</v>
      </c>
      <c r="H137" s="19">
        <f t="shared" si="64"/>
        <v>25.769999999999996</v>
      </c>
      <c r="I137" s="19">
        <f t="shared" si="64"/>
        <v>107.69</v>
      </c>
      <c r="J137" s="19">
        <f t="shared" si="64"/>
        <v>781.44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1470</v>
      </c>
      <c r="G138" s="32">
        <f t="shared" ref="G138" si="66">G127+G137</f>
        <v>44.67</v>
      </c>
      <c r="H138" s="32">
        <f t="shared" ref="H138" si="67">H127+H137</f>
        <v>35.669999999999995</v>
      </c>
      <c r="I138" s="32">
        <f t="shared" ref="I138" si="68">I127+I137</f>
        <v>197.89000000000001</v>
      </c>
      <c r="J138" s="32">
        <f t="shared" ref="J138:L138" si="69">J127+J137</f>
        <v>1291.6400000000001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200</v>
      </c>
      <c r="G139" s="40">
        <v>8.6</v>
      </c>
      <c r="H139" s="40">
        <v>11.3</v>
      </c>
      <c r="I139" s="40">
        <v>34.299999999999997</v>
      </c>
      <c r="J139" s="40">
        <v>272.8</v>
      </c>
      <c r="K139" s="54" t="s">
        <v>43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102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52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63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105.4</v>
      </c>
      <c r="K142" s="44" t="s">
        <v>47</v>
      </c>
      <c r="L142" s="43"/>
    </row>
    <row r="143" spans="1:12" ht="15">
      <c r="A143" s="23"/>
      <c r="B143" s="15"/>
      <c r="C143" s="11"/>
      <c r="D143" s="7" t="s">
        <v>24</v>
      </c>
      <c r="E143" s="42" t="s">
        <v>103</v>
      </c>
      <c r="F143" s="43">
        <v>140</v>
      </c>
      <c r="G143" s="43">
        <v>1.1000000000000001</v>
      </c>
      <c r="H143" s="43">
        <v>0.3</v>
      </c>
      <c r="I143" s="43">
        <v>10.5</v>
      </c>
      <c r="J143" s="43">
        <v>49</v>
      </c>
      <c r="K143" s="44" t="s">
        <v>47</v>
      </c>
      <c r="L143" s="43"/>
    </row>
    <row r="144" spans="1:12" ht="15">
      <c r="A144" s="23"/>
      <c r="B144" s="15"/>
      <c r="C144" s="11"/>
      <c r="D144" s="6"/>
      <c r="E144" s="42" t="s">
        <v>44</v>
      </c>
      <c r="F144" s="43">
        <v>15</v>
      </c>
      <c r="G144" s="43">
        <v>3.5</v>
      </c>
      <c r="H144" s="43">
        <v>4.4000000000000004</v>
      </c>
      <c r="I144" s="43">
        <v>0</v>
      </c>
      <c r="J144" s="43">
        <v>53.7</v>
      </c>
      <c r="K144" s="50" t="s">
        <v>48</v>
      </c>
      <c r="L144" s="43"/>
    </row>
    <row r="145" spans="1:12" ht="15">
      <c r="A145" s="23"/>
      <c r="B145" s="15"/>
      <c r="C145" s="11"/>
      <c r="D145" s="51" t="s">
        <v>141</v>
      </c>
      <c r="E145" s="42" t="s">
        <v>50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 t="s">
        <v>47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18.499999999999996</v>
      </c>
      <c r="H146" s="19">
        <f t="shared" si="70"/>
        <v>16.700000000000003</v>
      </c>
      <c r="I146" s="19">
        <f t="shared" si="70"/>
        <v>81.7</v>
      </c>
      <c r="J146" s="19">
        <f t="shared" si="70"/>
        <v>550.4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144</v>
      </c>
      <c r="F147" s="43">
        <v>60</v>
      </c>
      <c r="G147" s="43">
        <v>1</v>
      </c>
      <c r="H147" s="43">
        <v>0.56000000000000005</v>
      </c>
      <c r="I147" s="43">
        <v>5.8</v>
      </c>
      <c r="J147" s="43">
        <v>25.8</v>
      </c>
      <c r="K147" s="50" t="s">
        <v>47</v>
      </c>
      <c r="L147" s="43"/>
    </row>
    <row r="148" spans="1:12" ht="15">
      <c r="A148" s="23"/>
      <c r="B148" s="15"/>
      <c r="C148" s="11"/>
      <c r="D148" s="7" t="s">
        <v>27</v>
      </c>
      <c r="E148" s="42" t="s">
        <v>142</v>
      </c>
      <c r="F148" s="43">
        <v>200</v>
      </c>
      <c r="G148" s="43">
        <v>2.5</v>
      </c>
      <c r="H148" s="43">
        <v>5.25</v>
      </c>
      <c r="I148" s="43">
        <v>14.25</v>
      </c>
      <c r="J148" s="43">
        <v>115</v>
      </c>
      <c r="K148" s="44" t="s">
        <v>143</v>
      </c>
      <c r="L148" s="43"/>
    </row>
    <row r="149" spans="1:12" ht="15">
      <c r="A149" s="23"/>
      <c r="B149" s="15"/>
      <c r="C149" s="11"/>
      <c r="D149" s="7" t="s">
        <v>28</v>
      </c>
      <c r="E149" s="42" t="s">
        <v>145</v>
      </c>
      <c r="F149" s="43">
        <v>200</v>
      </c>
      <c r="G149" s="43">
        <v>4.82</v>
      </c>
      <c r="H149" s="43">
        <v>6.36</v>
      </c>
      <c r="I149" s="43">
        <v>56.8</v>
      </c>
      <c r="J149" s="43">
        <v>305.44</v>
      </c>
      <c r="K149" s="44" t="s">
        <v>80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146</v>
      </c>
      <c r="F151" s="43">
        <v>200</v>
      </c>
      <c r="G151" s="43" t="s">
        <v>82</v>
      </c>
      <c r="H151" s="43" t="s">
        <v>82</v>
      </c>
      <c r="I151" s="43">
        <v>19.600000000000001</v>
      </c>
      <c r="J151" s="43">
        <v>80</v>
      </c>
      <c r="K151" s="44" t="s">
        <v>114</v>
      </c>
      <c r="L151" s="43"/>
    </row>
    <row r="152" spans="1:12" ht="15">
      <c r="A152" s="23"/>
      <c r="B152" s="15"/>
      <c r="C152" s="11"/>
      <c r="D152" s="7" t="s">
        <v>31</v>
      </c>
      <c r="E152" s="42" t="s">
        <v>63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127</v>
      </c>
      <c r="L152" s="43"/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84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14.92</v>
      </c>
      <c r="H156" s="19">
        <f t="shared" si="72"/>
        <v>13.070000000000002</v>
      </c>
      <c r="I156" s="19">
        <f t="shared" si="72"/>
        <v>135.94999999999999</v>
      </c>
      <c r="J156" s="19">
        <f t="shared" si="72"/>
        <v>718.04000000000008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1375</v>
      </c>
      <c r="G157" s="32">
        <f t="shared" ref="G157" si="74">G146+G156</f>
        <v>33.419999999999995</v>
      </c>
      <c r="H157" s="32">
        <f t="shared" ref="H157" si="75">H146+H156</f>
        <v>29.770000000000003</v>
      </c>
      <c r="I157" s="32">
        <f t="shared" ref="I157" si="76">I146+I156</f>
        <v>217.64999999999998</v>
      </c>
      <c r="J157" s="32">
        <f t="shared" ref="J157:L157" si="77">J146+J156</f>
        <v>1268.44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72</v>
      </c>
      <c r="L158" s="40"/>
    </row>
    <row r="159" spans="1:12" ht="15">
      <c r="A159" s="23"/>
      <c r="B159" s="15"/>
      <c r="C159" s="11"/>
      <c r="D159" s="6"/>
      <c r="E159" s="42" t="s">
        <v>147</v>
      </c>
      <c r="F159" s="43">
        <v>60</v>
      </c>
      <c r="G159" s="43">
        <v>3</v>
      </c>
      <c r="H159" s="43">
        <v>0.12</v>
      </c>
      <c r="I159" s="43">
        <v>8.2799999999999994</v>
      </c>
      <c r="J159" s="43">
        <v>43.8</v>
      </c>
      <c r="K159" s="44" t="s">
        <v>148</v>
      </c>
      <c r="L159" s="43"/>
    </row>
    <row r="160" spans="1:12" ht="15">
      <c r="A160" s="23"/>
      <c r="B160" s="15"/>
      <c r="C160" s="11"/>
      <c r="D160" s="7" t="s">
        <v>22</v>
      </c>
      <c r="E160" s="42" t="str">
        <f t="shared" ref="E160:K160" si="78">E141</f>
        <v>Чай с сахаром</v>
      </c>
      <c r="F160" s="43">
        <f t="shared" si="78"/>
        <v>200</v>
      </c>
      <c r="G160" s="43">
        <f t="shared" si="78"/>
        <v>0.2</v>
      </c>
      <c r="H160" s="43">
        <f t="shared" si="78"/>
        <v>0</v>
      </c>
      <c r="I160" s="43">
        <f t="shared" si="78"/>
        <v>6.4</v>
      </c>
      <c r="J160" s="43">
        <f t="shared" si="78"/>
        <v>26.8</v>
      </c>
      <c r="K160" s="44" t="str">
        <f t="shared" si="78"/>
        <v>54-2гн</v>
      </c>
      <c r="L160" s="43"/>
    </row>
    <row r="161" spans="1:12" ht="15">
      <c r="A161" s="23"/>
      <c r="B161" s="15"/>
      <c r="C161" s="11"/>
      <c r="D161" s="7" t="s">
        <v>23</v>
      </c>
      <c r="E161" s="42" t="s">
        <v>63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105.4</v>
      </c>
      <c r="K161" s="44" t="s">
        <v>47</v>
      </c>
      <c r="L161" s="43"/>
    </row>
    <row r="162" spans="1:12" ht="15">
      <c r="A162" s="23"/>
      <c r="B162" s="15"/>
      <c r="C162" s="11"/>
      <c r="D162" s="7" t="s">
        <v>24</v>
      </c>
      <c r="E162" s="42" t="str">
        <f t="shared" ref="E162:K162" si="79">E124</f>
        <v>Фрукт (расчет: груша)</v>
      </c>
      <c r="F162" s="43">
        <f t="shared" si="79"/>
        <v>150</v>
      </c>
      <c r="G162" s="43">
        <f t="shared" si="79"/>
        <v>0.6</v>
      </c>
      <c r="H162" s="43">
        <f t="shared" si="79"/>
        <v>0.5</v>
      </c>
      <c r="I162" s="43">
        <f t="shared" si="79"/>
        <v>15.5</v>
      </c>
      <c r="J162" s="43">
        <f t="shared" si="79"/>
        <v>68.3</v>
      </c>
      <c r="K162" s="44" t="str">
        <f t="shared" si="79"/>
        <v>Пром.</v>
      </c>
      <c r="L162" s="43"/>
    </row>
    <row r="163" spans="1:12" ht="15">
      <c r="A163" s="23"/>
      <c r="B163" s="15"/>
      <c r="C163" s="11"/>
      <c r="D163" s="51" t="s">
        <v>23</v>
      </c>
      <c r="E163" s="53" t="s">
        <v>149</v>
      </c>
      <c r="F163" s="43">
        <v>25</v>
      </c>
      <c r="G163" s="43">
        <v>1.7</v>
      </c>
      <c r="H163" s="43">
        <v>0.3</v>
      </c>
      <c r="I163" s="43">
        <v>8.4</v>
      </c>
      <c r="J163" s="43">
        <v>42.7</v>
      </c>
      <c r="K163" s="44" t="s">
        <v>47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80">SUM(G158:G164)</f>
        <v>21.599999999999998</v>
      </c>
      <c r="H165" s="19">
        <f t="shared" si="80"/>
        <v>19.32</v>
      </c>
      <c r="I165" s="19">
        <f t="shared" si="80"/>
        <v>63.88</v>
      </c>
      <c r="J165" s="19">
        <f t="shared" si="80"/>
        <v>512.5</v>
      </c>
      <c r="K165" s="25"/>
      <c r="L165" s="19">
        <f t="shared" ref="L165" si="81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73</v>
      </c>
      <c r="F166" s="43">
        <v>60</v>
      </c>
      <c r="G166" s="43">
        <v>0.4</v>
      </c>
      <c r="H166" s="43">
        <v>0</v>
      </c>
      <c r="I166" s="43">
        <v>1.1000000000000001</v>
      </c>
      <c r="J166" s="43">
        <v>6.3</v>
      </c>
      <c r="K166" s="50" t="s">
        <v>74</v>
      </c>
      <c r="L166" s="43"/>
    </row>
    <row r="167" spans="1:12" ht="15">
      <c r="A167" s="23"/>
      <c r="B167" s="15"/>
      <c r="C167" s="11"/>
      <c r="D167" s="7" t="s">
        <v>27</v>
      </c>
      <c r="E167" s="42" t="s">
        <v>121</v>
      </c>
      <c r="F167" s="43">
        <v>200</v>
      </c>
      <c r="G167" s="43">
        <v>4.8</v>
      </c>
      <c r="H167" s="43">
        <v>5.8</v>
      </c>
      <c r="I167" s="43">
        <v>13.6</v>
      </c>
      <c r="J167" s="43">
        <v>125.5</v>
      </c>
      <c r="K167" s="44" t="s">
        <v>122</v>
      </c>
      <c r="L167" s="43"/>
    </row>
    <row r="168" spans="1:12" ht="15">
      <c r="A168" s="23"/>
      <c r="B168" s="15"/>
      <c r="C168" s="11"/>
      <c r="D168" s="7" t="s">
        <v>28</v>
      </c>
      <c r="E168" s="42" t="s">
        <v>93</v>
      </c>
      <c r="F168" s="43">
        <v>100</v>
      </c>
      <c r="G168" s="43">
        <v>12.8</v>
      </c>
      <c r="H168" s="43">
        <v>4.0999999999999996</v>
      </c>
      <c r="I168" s="43">
        <v>6.1</v>
      </c>
      <c r="J168" s="43">
        <v>112.3</v>
      </c>
      <c r="K168" s="44" t="s">
        <v>94</v>
      </c>
      <c r="L168" s="43"/>
    </row>
    <row r="169" spans="1:12" ht="15">
      <c r="A169" s="23"/>
      <c r="B169" s="15"/>
      <c r="C169" s="11"/>
      <c r="D169" s="7" t="s">
        <v>29</v>
      </c>
      <c r="E169" s="42" t="s">
        <v>95</v>
      </c>
      <c r="F169" s="43">
        <v>200</v>
      </c>
      <c r="G169" s="43">
        <v>4.82</v>
      </c>
      <c r="H169" s="43">
        <v>6.36</v>
      </c>
      <c r="I169" s="43">
        <v>56.8</v>
      </c>
      <c r="J169" s="43">
        <v>305.44</v>
      </c>
      <c r="K169" s="44" t="s">
        <v>96</v>
      </c>
      <c r="L169" s="43"/>
    </row>
    <row r="170" spans="1:12" ht="15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62</v>
      </c>
      <c r="L170" s="43"/>
    </row>
    <row r="171" spans="1:12" ht="15">
      <c r="A171" s="23"/>
      <c r="B171" s="15"/>
      <c r="C171" s="11"/>
      <c r="D171" s="7" t="s">
        <v>31</v>
      </c>
      <c r="E171" s="42" t="s">
        <v>63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127</v>
      </c>
      <c r="L171" s="43"/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84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2">SUM(G166:G174)</f>
        <v>29.92</v>
      </c>
      <c r="H175" s="19">
        <f t="shared" si="82"/>
        <v>17.159999999999997</v>
      </c>
      <c r="I175" s="19">
        <f t="shared" si="82"/>
        <v>136.89999999999998</v>
      </c>
      <c r="J175" s="19">
        <f t="shared" si="82"/>
        <v>822.34</v>
      </c>
      <c r="K175" s="25"/>
      <c r="L175" s="19">
        <f t="shared" ref="L175" si="83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1480</v>
      </c>
      <c r="G176" s="32">
        <f t="shared" ref="G176" si="84">G165+G175</f>
        <v>51.519999999999996</v>
      </c>
      <c r="H176" s="32">
        <f t="shared" ref="H176" si="85">H165+H175</f>
        <v>36.479999999999997</v>
      </c>
      <c r="I176" s="32">
        <f t="shared" ref="I176" si="86">I165+I175</f>
        <v>200.77999999999997</v>
      </c>
      <c r="J176" s="32">
        <f t="shared" ref="J176:L176" si="87">J165+J175</f>
        <v>1334.8400000000001</v>
      </c>
      <c r="K176" s="32"/>
      <c r="L176" s="32">
        <f t="shared" si="87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150</v>
      </c>
      <c r="F177" s="40">
        <v>150</v>
      </c>
      <c r="G177" s="40">
        <v>7.9</v>
      </c>
      <c r="H177" s="40">
        <v>6.8</v>
      </c>
      <c r="I177" s="40">
        <v>28.7</v>
      </c>
      <c r="J177" s="40">
        <v>207.7</v>
      </c>
      <c r="K177" s="41" t="s">
        <v>151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117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118</v>
      </c>
      <c r="L179" s="43"/>
    </row>
    <row r="180" spans="1:12" ht="15">
      <c r="A180" s="23"/>
      <c r="B180" s="15"/>
      <c r="C180" s="11"/>
      <c r="D180" s="7" t="s">
        <v>23</v>
      </c>
      <c r="E180" s="42" t="s">
        <v>63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105.4</v>
      </c>
      <c r="K180" s="44" t="s">
        <v>47</v>
      </c>
      <c r="L180" s="43"/>
    </row>
    <row r="181" spans="1:12" ht="15">
      <c r="A181" s="23"/>
      <c r="B181" s="15"/>
      <c r="C181" s="11"/>
      <c r="D181" s="7" t="s">
        <v>24</v>
      </c>
      <c r="E181" s="42" t="s">
        <v>70</v>
      </c>
      <c r="F181" s="43">
        <v>120</v>
      </c>
      <c r="G181" s="43">
        <v>0.5</v>
      </c>
      <c r="H181" s="43">
        <v>0.5</v>
      </c>
      <c r="I181" s="43">
        <v>11.8</v>
      </c>
      <c r="J181" s="43">
        <v>56.4</v>
      </c>
      <c r="K181" s="44" t="s">
        <v>47</v>
      </c>
      <c r="L181" s="43"/>
    </row>
    <row r="182" spans="1:12" ht="15">
      <c r="A182" s="23"/>
      <c r="B182" s="15"/>
      <c r="C182" s="11"/>
      <c r="D182" s="51" t="s">
        <v>141</v>
      </c>
      <c r="E182" s="42" t="s">
        <v>50</v>
      </c>
      <c r="F182" s="43">
        <v>25</v>
      </c>
      <c r="G182" s="43">
        <v>1.7</v>
      </c>
      <c r="H182" s="43">
        <v>0.3</v>
      </c>
      <c r="I182" s="43">
        <v>8.4</v>
      </c>
      <c r="J182" s="43">
        <v>42.7</v>
      </c>
      <c r="K182" s="44" t="s">
        <v>47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8">SUM(G177:G183)</f>
        <v>17.400000000000002</v>
      </c>
      <c r="H184" s="19">
        <f t="shared" si="88"/>
        <v>10.9</v>
      </c>
      <c r="I184" s="19">
        <f t="shared" si="88"/>
        <v>82.2</v>
      </c>
      <c r="J184" s="19">
        <f t="shared" si="88"/>
        <v>498.2</v>
      </c>
      <c r="K184" s="25"/>
      <c r="L184" s="19">
        <f t="shared" ref="L184" si="89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90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12.8</v>
      </c>
      <c r="K185" s="44" t="s">
        <v>91</v>
      </c>
      <c r="L185" s="43"/>
    </row>
    <row r="186" spans="1:12" ht="15">
      <c r="A186" s="23"/>
      <c r="B186" s="15"/>
      <c r="C186" s="11"/>
      <c r="D186" s="7" t="s">
        <v>27</v>
      </c>
      <c r="E186" s="42" t="s">
        <v>107</v>
      </c>
      <c r="F186" s="43">
        <v>200</v>
      </c>
      <c r="G186" s="43">
        <v>5.2</v>
      </c>
      <c r="H186" s="43">
        <v>2.8</v>
      </c>
      <c r="I186" s="43">
        <v>18.5</v>
      </c>
      <c r="J186" s="43">
        <v>119.6</v>
      </c>
      <c r="K186" s="44" t="s">
        <v>108</v>
      </c>
      <c r="L186" s="43"/>
    </row>
    <row r="187" spans="1:12" ht="15">
      <c r="A187" s="23"/>
      <c r="B187" s="15"/>
      <c r="C187" s="11"/>
      <c r="D187" s="7" t="s">
        <v>28</v>
      </c>
      <c r="E187" s="42" t="s">
        <v>109</v>
      </c>
      <c r="F187" s="43">
        <v>90</v>
      </c>
      <c r="G187" s="43">
        <v>17.2</v>
      </c>
      <c r="H187" s="43">
        <v>3.9</v>
      </c>
      <c r="I187" s="43">
        <v>12</v>
      </c>
      <c r="J187" s="43">
        <v>151.80000000000001</v>
      </c>
      <c r="K187" s="44" t="s">
        <v>110</v>
      </c>
      <c r="L187" s="43"/>
    </row>
    <row r="188" spans="1:12" ht="1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8.1999999999999993</v>
      </c>
      <c r="H188" s="43">
        <v>6.3</v>
      </c>
      <c r="I188" s="43">
        <v>35.9</v>
      </c>
      <c r="J188" s="43">
        <v>233.7</v>
      </c>
      <c r="K188" s="44" t="s">
        <v>112</v>
      </c>
      <c r="L188" s="43"/>
    </row>
    <row r="189" spans="1:12" ht="15">
      <c r="A189" s="23"/>
      <c r="B189" s="15"/>
      <c r="C189" s="11"/>
      <c r="D189" s="7" t="s">
        <v>30</v>
      </c>
      <c r="E189" s="42" t="s">
        <v>113</v>
      </c>
      <c r="F189" s="43">
        <v>200</v>
      </c>
      <c r="G189" s="43">
        <v>0</v>
      </c>
      <c r="H189" s="43">
        <v>0</v>
      </c>
      <c r="I189" s="43">
        <v>19.600000000000001</v>
      </c>
      <c r="J189" s="43">
        <v>80</v>
      </c>
      <c r="K189" s="44" t="s">
        <v>114</v>
      </c>
      <c r="L189" s="43"/>
    </row>
    <row r="190" spans="1:12" ht="15">
      <c r="A190" s="23"/>
      <c r="B190" s="15"/>
      <c r="C190" s="11"/>
      <c r="D190" s="7" t="s">
        <v>31</v>
      </c>
      <c r="E190" s="42" t="s">
        <v>63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47</v>
      </c>
      <c r="L190" s="43"/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84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90">SUM(G185:G193)</f>
        <v>37.9</v>
      </c>
      <c r="H194" s="19">
        <f t="shared" si="90"/>
        <v>14</v>
      </c>
      <c r="I194" s="19">
        <f t="shared" si="90"/>
        <v>127.79999999999998</v>
      </c>
      <c r="J194" s="19">
        <f t="shared" si="90"/>
        <v>789.70000000000016</v>
      </c>
      <c r="K194" s="25"/>
      <c r="L194" s="19">
        <f t="shared" ref="L194" si="91"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1330</v>
      </c>
      <c r="G195" s="32">
        <f t="shared" ref="G195" si="92">G184+G194</f>
        <v>55.3</v>
      </c>
      <c r="H195" s="32">
        <f t="shared" ref="H195" si="93">H184+H194</f>
        <v>24.9</v>
      </c>
      <c r="I195" s="32">
        <f t="shared" ref="I195" si="94">I184+I194</f>
        <v>210</v>
      </c>
      <c r="J195" s="32">
        <f t="shared" ref="J195:L195" si="95">J184+J194</f>
        <v>1287.9000000000001</v>
      </c>
      <c r="K195" s="32"/>
      <c r="L195" s="32">
        <f t="shared" si="95"/>
        <v>0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1417.5</v>
      </c>
      <c r="G196" s="34">
        <f t="shared" ref="G196:J196" si="96">(G24+G43+G62+G81+G100+G119+G138+G157+G176+G195)/(IF(G24=0,0,1)+IF(G43=0,0,1)+IF(G62=0,0,1)+IF(G81=0,0,1)+IF(G100=0,0,1)+IF(G119=0,0,1)+IF(G138=0,0,1)+IF(G157=0,0,1)+IF(G176=0,0,1)+IF(G195=0,0,1))</f>
        <v>49.608999999999995</v>
      </c>
      <c r="H196" s="34">
        <f t="shared" si="96"/>
        <v>32.195</v>
      </c>
      <c r="I196" s="34">
        <f t="shared" si="96"/>
        <v>208.73699999999999</v>
      </c>
      <c r="J196" s="34">
        <f t="shared" si="96"/>
        <v>1329.5990000000002</v>
      </c>
      <c r="K196" s="34"/>
      <c r="L196" s="34" t="e">
        <f t="shared" ref="L196" si="97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2023-10-12T18:15:30Z</cp:lastPrinted>
  <dcterms:created xsi:type="dcterms:W3CDTF">2022-05-16T14:23:56Z</dcterms:created>
  <dcterms:modified xsi:type="dcterms:W3CDTF">2023-10-26T12:15:00Z</dcterms:modified>
</cp:coreProperties>
</file>