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62" i="1" l="1"/>
  <c r="F162" i="1"/>
  <c r="G162" i="1"/>
  <c r="H162" i="1"/>
  <c r="I162" i="1"/>
  <c r="J162" i="1"/>
  <c r="K162" i="1"/>
  <c r="E160" i="1"/>
  <c r="F160" i="1"/>
  <c r="G160" i="1"/>
  <c r="H160" i="1"/>
  <c r="I160" i="1"/>
  <c r="J160" i="1"/>
  <c r="K160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G13" i="1"/>
  <c r="G24" i="1" s="1"/>
  <c r="G196" i="1" s="1"/>
  <c r="F13" i="1"/>
  <c r="F24" i="1" s="1"/>
  <c r="H43" i="1" l="1"/>
  <c r="F157" i="1"/>
  <c r="F196" i="1" s="1"/>
  <c r="J100" i="1"/>
  <c r="J196" i="1" s="1"/>
  <c r="I196" i="1"/>
  <c r="H24" i="1"/>
  <c r="H196" i="1" s="1"/>
</calcChain>
</file>

<file path=xl/sharedStrings.xml><?xml version="1.0" encoding="utf-8"?>
<sst xmlns="http://schemas.openxmlformats.org/spreadsheetml/2006/main" count="451" uniqueCount="155">
  <si>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</si>
  <si>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</si>
  <si>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</si>
  <si>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</si>
  <si>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</si>
  <si>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</si>
  <si>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</si>
  <si>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</si>
  <si>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</si>
  <si>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</si>
  <si>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</si>
  <si>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</si>
  <si>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</si>
  <si>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</si>
  <si>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</si>
  <si>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</si>
  <si>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</si>
  <si>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</si>
  <si>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</si>
  <si>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</si>
  <si>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</si>
  <si>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</si>
  <si>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</si>
  <si>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</si>
  <si>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</si>
  <si>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</si>
  <si>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</si>
  <si>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</si>
  <si>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</si>
  <si>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</si>
  <si>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</si>
  <si>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</si>
  <si>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</si>
  <si>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</si>
  <si>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</si>
  <si>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</si>
  <si>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</si>
  <si>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</si>
  <si>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</si>
  <si>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МАОУ СОШ №1   п.Энергетик       </t>
  </si>
  <si>
    <t>директор ООО "Ириклинская пекарня"</t>
  </si>
  <si>
    <t>Котельникова Л.Н.</t>
  </si>
  <si>
    <t>Каша вязкая молочная овсяная</t>
  </si>
  <si>
    <t>54-9к</t>
  </si>
  <si>
    <t>Сыр твердых сортов в нарезке</t>
  </si>
  <si>
    <t>54-1з</t>
  </si>
  <si>
    <t>Фрукт (расчет: мандарин)</t>
  </si>
  <si>
    <t>Пром.</t>
  </si>
  <si>
    <t>пром.</t>
  </si>
  <si>
    <t xml:space="preserve"> Хлеб пшеничный</t>
  </si>
  <si>
    <t>Хлеб ржаной</t>
  </si>
  <si>
    <t>чай с сахаром</t>
  </si>
  <si>
    <t>54-2гн</t>
  </si>
  <si>
    <t xml:space="preserve">Борщ с капустой и картофелем со сметанной </t>
  </si>
  <si>
    <t>54-2с</t>
  </si>
  <si>
    <t xml:space="preserve"> Гуляш </t>
  </si>
  <si>
    <t>54-2м</t>
  </si>
  <si>
    <t xml:space="preserve"> Макароны отварные с маслом</t>
  </si>
  <si>
    <t>54-1г</t>
  </si>
  <si>
    <t>компот из смеси сухофруктов</t>
  </si>
  <si>
    <t>54-1хн</t>
  </si>
  <si>
    <t>Хлеб пшеничный</t>
  </si>
  <si>
    <t xml:space="preserve">Хлеб ржаной </t>
  </si>
  <si>
    <t>Каша жидкая молочная кукурузная</t>
  </si>
  <si>
    <t>54-1к</t>
  </si>
  <si>
    <t>каша жидкая молочная кукурузная</t>
  </si>
  <si>
    <t>Какао с молоком</t>
  </si>
  <si>
    <t>54-21гн</t>
  </si>
  <si>
    <t>Фрукт (расчет: яблоко)</t>
  </si>
  <si>
    <t>Омлет натуральный</t>
  </si>
  <si>
    <t>54-1о</t>
  </si>
  <si>
    <t>Овощи в нарезке (расчет: огурец)</t>
  </si>
  <si>
    <t>54-2з</t>
  </si>
  <si>
    <t>54-17з</t>
  </si>
  <si>
    <t>Суп картофельный с гречневой крупой с мясом</t>
  </si>
  <si>
    <t>54-8с</t>
  </si>
  <si>
    <t xml:space="preserve"> Плов с мясом птицы</t>
  </si>
  <si>
    <t>54-11м</t>
  </si>
  <si>
    <t>Компот из изюма</t>
  </si>
  <si>
    <t>-</t>
  </si>
  <si>
    <t>54-3хн</t>
  </si>
  <si>
    <t xml:space="preserve">Пром. </t>
  </si>
  <si>
    <t>Каша вязкая молочная пшенная</t>
  </si>
  <si>
    <t>54-6к</t>
  </si>
  <si>
    <t>Чай с молоком и сахаром</t>
  </si>
  <si>
    <t>54-4гн</t>
  </si>
  <si>
    <t>Фрукт (расчет: груша)</t>
  </si>
  <si>
    <t>Овощи в нарезке ( расчет: помидор)</t>
  </si>
  <si>
    <t>54-3з</t>
  </si>
  <si>
    <t>Суп гороховый</t>
  </si>
  <si>
    <t>Котлета рыбная</t>
  </si>
  <si>
    <t>54-14р</t>
  </si>
  <si>
    <t>Сложный гарнир</t>
  </si>
  <si>
    <t>54-10м</t>
  </si>
  <si>
    <t>Компот из сухофруктов</t>
  </si>
  <si>
    <t>Каша вязкая молочная ячневая</t>
  </si>
  <si>
    <t>54-21к</t>
  </si>
  <si>
    <t>Запеканка из творога</t>
  </si>
  <si>
    <t>54-1т</t>
  </si>
  <si>
    <t>Чай с сахаром</t>
  </si>
  <si>
    <t>Фрукт ( расчет: мандарин)</t>
  </si>
  <si>
    <t>Джем из абрикосов</t>
  </si>
  <si>
    <t>Винегрет с растительным маслом</t>
  </si>
  <si>
    <t>54-16з</t>
  </si>
  <si>
    <t>Суп картофельный с макаронными изделиями</t>
  </si>
  <si>
    <t>54-7с</t>
  </si>
  <si>
    <t>Тефтеля мясная</t>
  </si>
  <si>
    <t>54-8м</t>
  </si>
  <si>
    <t>гречневая каша</t>
  </si>
  <si>
    <t>51-4г</t>
  </si>
  <si>
    <t xml:space="preserve">Кисель плодово -ягодный </t>
  </si>
  <si>
    <t>54-12хн</t>
  </si>
  <si>
    <t>Каша вязкая молочная пшеничная</t>
  </si>
  <si>
    <t>54-23к</t>
  </si>
  <si>
    <t>Кофейный напиток с молоком</t>
  </si>
  <si>
    <t>54-23гн</t>
  </si>
  <si>
    <t xml:space="preserve">Фрукт (расчет: яблоко) </t>
  </si>
  <si>
    <t>Овощи в нарезке ( расчет: огурец)</t>
  </si>
  <si>
    <t xml:space="preserve">Рассольник Ленинградский </t>
  </si>
  <si>
    <t>54-3с</t>
  </si>
  <si>
    <t>Шницель</t>
  </si>
  <si>
    <t>54-24м</t>
  </si>
  <si>
    <t>Пюре картофельное</t>
  </si>
  <si>
    <t>54-11г</t>
  </si>
  <si>
    <t xml:space="preserve">  Пром.</t>
  </si>
  <si>
    <t>54-21г</t>
  </si>
  <si>
    <t>Щи из свежей капусты со сметаной</t>
  </si>
  <si>
    <t>54-1с</t>
  </si>
  <si>
    <t>Котлета куриная</t>
  </si>
  <si>
    <t>54-5м</t>
  </si>
  <si>
    <t>горошница</t>
  </si>
  <si>
    <t>Суп с рыбными консервами</t>
  </si>
  <si>
    <t>54-12с</t>
  </si>
  <si>
    <t xml:space="preserve">Гуляш </t>
  </si>
  <si>
    <t>Макароны отварные</t>
  </si>
  <si>
    <t xml:space="preserve">     Пром.</t>
  </si>
  <si>
    <t xml:space="preserve">хлеб </t>
  </si>
  <si>
    <t xml:space="preserve">Суп крестьянский </t>
  </si>
  <si>
    <t>54-10с</t>
  </si>
  <si>
    <t>Салат из  морской  капусты</t>
  </si>
  <si>
    <t>Плов с мясом птицы</t>
  </si>
  <si>
    <t xml:space="preserve">кисель плодово-ягодный </t>
  </si>
  <si>
    <t xml:space="preserve">Горошек зеленый </t>
  </si>
  <si>
    <t>54-20з</t>
  </si>
  <si>
    <t xml:space="preserve"> хлеб ржаной</t>
  </si>
  <si>
    <t>Макароны отварные с сыром</t>
  </si>
  <si>
    <t>54-3г</t>
  </si>
  <si>
    <t>каша вызкая молочная овсяная</t>
  </si>
  <si>
    <t>закуски</t>
  </si>
  <si>
    <t>салат из припущенной  моркови</t>
  </si>
  <si>
    <t xml:space="preserve">Салат из  тушеной свеклы </t>
  </si>
  <si>
    <t>54-28з</t>
  </si>
  <si>
    <t>Салат «Кабачковая икра»</t>
  </si>
  <si>
    <t>Свекла отварная дольками</t>
  </si>
  <si>
    <t xml:space="preserve">    54-28з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</si>
</sst>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E129" sqref="E129:K12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8" t="s">
        <v>41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4" t="s">
        <v>147</v>
      </c>
      <c r="F6" s="43">
        <v>200</v>
      </c>
      <c r="G6" s="43">
        <v>8.6</v>
      </c>
      <c r="H6" s="43">
        <v>11.3</v>
      </c>
      <c r="I6" s="43">
        <v>34.299999999999997</v>
      </c>
      <c r="J6" s="43">
        <v>267.85000000000002</v>
      </c>
      <c r="K6" s="51" t="s">
        <v>43</v>
      </c>
      <c r="L6" s="40"/>
    </row>
    <row r="7" spans="1:12" ht="15" x14ac:dyDescent="0.25">
      <c r="A7" s="23"/>
      <c r="B7" s="15"/>
      <c r="C7" s="11"/>
      <c r="D7" s="52"/>
      <c r="E7" s="42"/>
      <c r="F7" s="43"/>
      <c r="G7" s="43"/>
      <c r="H7" s="43"/>
      <c r="I7" s="43"/>
      <c r="J7" s="43"/>
      <c r="K7" s="51"/>
      <c r="L7" s="43"/>
    </row>
    <row r="8" spans="1:12" ht="15" x14ac:dyDescent="0.25">
      <c r="A8" s="23"/>
      <c r="B8" s="15"/>
      <c r="C8" s="11"/>
      <c r="D8" s="7" t="s">
        <v>22</v>
      </c>
      <c r="E8" s="42" t="s">
        <v>51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52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49</v>
      </c>
      <c r="F9" s="43">
        <v>45</v>
      </c>
      <c r="G9" s="43">
        <v>3.4</v>
      </c>
      <c r="H9" s="43">
        <v>0.4</v>
      </c>
      <c r="I9" s="43">
        <v>22.1</v>
      </c>
      <c r="J9" s="43">
        <v>105.4</v>
      </c>
      <c r="K9" s="44" t="s">
        <v>47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140</v>
      </c>
      <c r="G10" s="43">
        <v>1.1000000000000001</v>
      </c>
      <c r="H10" s="43">
        <v>0.3</v>
      </c>
      <c r="I10" s="43">
        <v>10.5</v>
      </c>
      <c r="J10" s="43">
        <v>49</v>
      </c>
      <c r="K10" s="44" t="s">
        <v>47</v>
      </c>
      <c r="L10" s="43"/>
    </row>
    <row r="11" spans="1:12" ht="15" x14ac:dyDescent="0.25">
      <c r="A11" s="23"/>
      <c r="B11" s="15"/>
      <c r="C11" s="11"/>
      <c r="D11" s="52" t="s">
        <v>148</v>
      </c>
      <c r="E11" s="42" t="s">
        <v>44</v>
      </c>
      <c r="F11" s="43">
        <v>15</v>
      </c>
      <c r="G11" s="43">
        <v>3.5</v>
      </c>
      <c r="H11" s="43">
        <v>4.4000000000000004</v>
      </c>
      <c r="I11" s="43">
        <v>0</v>
      </c>
      <c r="J11" s="43">
        <v>53.7</v>
      </c>
      <c r="K11" s="51" t="s">
        <v>48</v>
      </c>
      <c r="L11" s="43"/>
    </row>
    <row r="12" spans="1:12" ht="15" x14ac:dyDescent="0.25">
      <c r="A12" s="23"/>
      <c r="B12" s="15"/>
      <c r="C12" s="11"/>
      <c r="D12" s="52" t="s">
        <v>23</v>
      </c>
      <c r="E12" s="42" t="s">
        <v>50</v>
      </c>
      <c r="F12" s="43">
        <v>25</v>
      </c>
      <c r="G12" s="43">
        <v>1.7</v>
      </c>
      <c r="H12" s="43">
        <v>0.3</v>
      </c>
      <c r="I12" s="43">
        <v>8.4</v>
      </c>
      <c r="J12" s="43">
        <v>42.7</v>
      </c>
      <c r="K12" s="44" t="s">
        <v>47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 t="shared" ref="G13:J13" si="0">SUM(G6:G12)</f>
        <v>18.499999999999996</v>
      </c>
      <c r="H13" s="19">
        <f t="shared" si="0"/>
        <v>16.700000000000003</v>
      </c>
      <c r="I13" s="19">
        <f t="shared" si="0"/>
        <v>81.7</v>
      </c>
      <c r="J13" s="19">
        <f t="shared" si="0"/>
        <v>545.45000000000005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87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88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53</v>
      </c>
      <c r="F15" s="43">
        <v>200</v>
      </c>
      <c r="G15" s="43">
        <v>4.7</v>
      </c>
      <c r="H15" s="43">
        <v>5.7</v>
      </c>
      <c r="I15" s="43">
        <v>10.1</v>
      </c>
      <c r="J15" s="43">
        <v>110.4</v>
      </c>
      <c r="K15" s="44" t="s">
        <v>54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9.4700000000000006</v>
      </c>
      <c r="H16" s="43">
        <v>4.97</v>
      </c>
      <c r="I16" s="43">
        <v>4.41</v>
      </c>
      <c r="J16" s="43">
        <v>100.04</v>
      </c>
      <c r="K16" s="44" t="s">
        <v>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57</v>
      </c>
      <c r="F17" s="43">
        <v>200</v>
      </c>
      <c r="G17" s="43">
        <v>7.8</v>
      </c>
      <c r="H17" s="43">
        <v>8.1999999999999993</v>
      </c>
      <c r="I17" s="43">
        <v>41.68</v>
      </c>
      <c r="J17" s="43">
        <v>276.5</v>
      </c>
      <c r="K17" s="44" t="s">
        <v>58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59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60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61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47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62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47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29.770000000000003</v>
      </c>
      <c r="H23" s="19">
        <f t="shared" si="2"/>
        <v>19.869999999999997</v>
      </c>
      <c r="I23" s="19">
        <f t="shared" si="2"/>
        <v>117.78999999999999</v>
      </c>
      <c r="J23" s="19">
        <f t="shared" si="2"/>
        <v>772.54000000000008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1475</v>
      </c>
      <c r="G24" s="32">
        <f t="shared" ref="G24:J24" si="4">G13+G23</f>
        <v>48.269999999999996</v>
      </c>
      <c r="H24" s="32">
        <f t="shared" si="4"/>
        <v>36.57</v>
      </c>
      <c r="I24" s="32">
        <f t="shared" si="4"/>
        <v>199.49</v>
      </c>
      <c r="J24" s="32">
        <f t="shared" si="4"/>
        <v>1317.9900000000002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69</v>
      </c>
      <c r="F25" s="40">
        <v>75</v>
      </c>
      <c r="G25" s="40">
        <v>6.3</v>
      </c>
      <c r="H25" s="40">
        <v>9</v>
      </c>
      <c r="I25" s="40">
        <v>1.6</v>
      </c>
      <c r="J25" s="40">
        <v>112.8</v>
      </c>
      <c r="K25" s="41" t="s">
        <v>70</v>
      </c>
      <c r="L25" s="40"/>
    </row>
    <row r="26" spans="1:12" ht="15" x14ac:dyDescent="0.25">
      <c r="A26" s="14"/>
      <c r="B26" s="15"/>
      <c r="C26" s="11"/>
      <c r="D26" s="6"/>
      <c r="E26" s="54" t="s">
        <v>65</v>
      </c>
      <c r="F26" s="43">
        <v>100</v>
      </c>
      <c r="G26" s="43">
        <v>2.9</v>
      </c>
      <c r="H26" s="43">
        <v>2.9</v>
      </c>
      <c r="I26" s="43">
        <v>16.5</v>
      </c>
      <c r="J26" s="43">
        <v>103.9</v>
      </c>
      <c r="K26" s="44" t="s">
        <v>64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66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67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45</v>
      </c>
      <c r="G28" s="43">
        <v>3.4</v>
      </c>
      <c r="H28" s="43">
        <v>0.4</v>
      </c>
      <c r="I28" s="43">
        <v>22.1</v>
      </c>
      <c r="J28" s="43">
        <v>105.4</v>
      </c>
      <c r="K28" s="44" t="s">
        <v>47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68</v>
      </c>
      <c r="F29" s="43">
        <v>120</v>
      </c>
      <c r="G29" s="43">
        <v>0.5</v>
      </c>
      <c r="H29" s="43">
        <v>0.5</v>
      </c>
      <c r="I29" s="43">
        <v>11.8</v>
      </c>
      <c r="J29" s="43">
        <v>53.3</v>
      </c>
      <c r="K29" s="44" t="s">
        <v>47</v>
      </c>
      <c r="L29" s="43"/>
    </row>
    <row r="30" spans="1:12" ht="15" x14ac:dyDescent="0.25">
      <c r="A30" s="14"/>
      <c r="B30" s="15"/>
      <c r="C30" s="11"/>
      <c r="D30" s="6"/>
      <c r="E30" s="54" t="s">
        <v>71</v>
      </c>
      <c r="F30" s="43">
        <v>30</v>
      </c>
      <c r="G30" s="43">
        <v>0.2</v>
      </c>
      <c r="H30" s="43">
        <v>0</v>
      </c>
      <c r="I30" s="43">
        <v>0.6</v>
      </c>
      <c r="J30" s="43">
        <v>3.2</v>
      </c>
      <c r="K30" s="51" t="s">
        <v>72</v>
      </c>
      <c r="L30" s="43"/>
    </row>
    <row r="31" spans="1:12" ht="15" x14ac:dyDescent="0.25">
      <c r="A31" s="14"/>
      <c r="B31" s="15"/>
      <c r="C31" s="11"/>
      <c r="D31" s="52" t="s">
        <v>136</v>
      </c>
      <c r="E31" s="42" t="s">
        <v>50</v>
      </c>
      <c r="F31" s="43">
        <v>25</v>
      </c>
      <c r="G31" s="43">
        <v>1.7</v>
      </c>
      <c r="H31" s="43">
        <v>0.3</v>
      </c>
      <c r="I31" s="43">
        <v>8.4</v>
      </c>
      <c r="J31" s="43">
        <v>42.7</v>
      </c>
      <c r="K31" s="44" t="s">
        <v>47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 t="shared" ref="G32" si="6">SUM(G25:G31)</f>
        <v>19.699999999999996</v>
      </c>
      <c r="H32" s="19">
        <f t="shared" ref="H32" si="7">SUM(H25:H31)</f>
        <v>16.600000000000001</v>
      </c>
      <c r="I32" s="19">
        <f t="shared" ref="I32" si="8">SUM(I25:I31)</f>
        <v>73.5</v>
      </c>
      <c r="J32" s="19">
        <f t="shared" ref="J32:L32" si="9">SUM(J25:J31)</f>
        <v>521.70000000000005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149</v>
      </c>
      <c r="F33" s="43">
        <v>100</v>
      </c>
      <c r="G33" s="43">
        <v>1.1000000000000001</v>
      </c>
      <c r="H33" s="43">
        <v>7.15</v>
      </c>
      <c r="I33" s="43">
        <v>4.5</v>
      </c>
      <c r="J33" s="43">
        <v>88.69</v>
      </c>
      <c r="K33" s="44" t="s">
        <v>73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74</v>
      </c>
      <c r="F34" s="43">
        <v>200</v>
      </c>
      <c r="G34" s="43">
        <v>4.7300000000000004</v>
      </c>
      <c r="H34" s="43">
        <v>2.5</v>
      </c>
      <c r="I34" s="43">
        <v>19.38</v>
      </c>
      <c r="J34" s="43">
        <v>140.65</v>
      </c>
      <c r="K34" s="44" t="s">
        <v>75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76</v>
      </c>
      <c r="F35" s="43">
        <v>200</v>
      </c>
      <c r="G35" s="43">
        <v>4.82</v>
      </c>
      <c r="H35" s="43">
        <v>6.36</v>
      </c>
      <c r="I35" s="43">
        <v>56.8</v>
      </c>
      <c r="J35" s="43">
        <v>305.44</v>
      </c>
      <c r="K35" s="44" t="s">
        <v>77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78</v>
      </c>
      <c r="F37" s="43">
        <v>200</v>
      </c>
      <c r="G37" s="43">
        <v>0.7</v>
      </c>
      <c r="H37" s="43" t="s">
        <v>79</v>
      </c>
      <c r="I37" s="43">
        <v>14.5</v>
      </c>
      <c r="J37" s="43">
        <v>59.7</v>
      </c>
      <c r="K37" s="44" t="s">
        <v>80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61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47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81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17.95</v>
      </c>
      <c r="H42" s="19">
        <f t="shared" ref="H42" si="11">SUM(H33:H41)</f>
        <v>16.91</v>
      </c>
      <c r="I42" s="19">
        <f t="shared" ref="I42" si="12">SUM(I33:I41)</f>
        <v>134.68</v>
      </c>
      <c r="J42" s="19">
        <f t="shared" ref="J42:L42" si="13">SUM(J33:J41)</f>
        <v>786.28000000000009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1385</v>
      </c>
      <c r="G43" s="32">
        <f t="shared" ref="G43" si="14">G32+G42</f>
        <v>37.649999999999991</v>
      </c>
      <c r="H43" s="32">
        <f t="shared" ref="H43" si="15">H32+H42</f>
        <v>33.510000000000005</v>
      </c>
      <c r="I43" s="32">
        <f t="shared" ref="I43" si="16">I32+I42</f>
        <v>208.18</v>
      </c>
      <c r="J43" s="32">
        <f t="shared" ref="J43:L43" si="17">J32+J42</f>
        <v>1307.98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82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41" t="s">
        <v>83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84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85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49</v>
      </c>
      <c r="F47" s="43">
        <v>45</v>
      </c>
      <c r="G47" s="43">
        <v>3.4</v>
      </c>
      <c r="H47" s="43">
        <v>0.4</v>
      </c>
      <c r="I47" s="43">
        <v>22.1</v>
      </c>
      <c r="J47" s="43">
        <v>105.4</v>
      </c>
      <c r="K47" s="44" t="s">
        <v>47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86</v>
      </c>
      <c r="F48" s="43">
        <v>150</v>
      </c>
      <c r="G48" s="43">
        <v>0.6</v>
      </c>
      <c r="H48" s="43">
        <v>0.5</v>
      </c>
      <c r="I48" s="43">
        <v>15.5</v>
      </c>
      <c r="J48" s="43">
        <v>68.3</v>
      </c>
      <c r="K48" s="44" t="s">
        <v>47</v>
      </c>
      <c r="L48" s="43"/>
    </row>
    <row r="49" spans="1:12" ht="15" x14ac:dyDescent="0.25">
      <c r="A49" s="23"/>
      <c r="B49" s="15"/>
      <c r="C49" s="11"/>
      <c r="D49" s="52" t="s">
        <v>136</v>
      </c>
      <c r="E49" s="42" t="s">
        <v>50</v>
      </c>
      <c r="F49" s="43">
        <v>25</v>
      </c>
      <c r="G49" s="43">
        <v>1.7</v>
      </c>
      <c r="H49" s="43">
        <v>0.3</v>
      </c>
      <c r="I49" s="43">
        <v>8.4</v>
      </c>
      <c r="J49" s="43">
        <v>42.7</v>
      </c>
      <c r="K49" s="44" t="s">
        <v>47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15.6</v>
      </c>
      <c r="H51" s="19">
        <f t="shared" ref="H51" si="19">SUM(H44:H50)</f>
        <v>12.4</v>
      </c>
      <c r="I51" s="19">
        <f t="shared" ref="I51" si="20">SUM(I44:I50)</f>
        <v>92.200000000000017</v>
      </c>
      <c r="J51" s="19">
        <f t="shared" ref="J51:L51" si="21">SUM(J44:J50)</f>
        <v>542.19999999999993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150</v>
      </c>
      <c r="F52" s="43">
        <v>100</v>
      </c>
      <c r="G52" s="43">
        <v>1.1000000000000001</v>
      </c>
      <c r="H52" s="43">
        <v>7.15</v>
      </c>
      <c r="I52" s="43">
        <v>4.5</v>
      </c>
      <c r="J52" s="43">
        <v>93.9</v>
      </c>
      <c r="K52" s="44" t="s">
        <v>151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89</v>
      </c>
      <c r="F53" s="43">
        <v>200</v>
      </c>
      <c r="G53" s="43">
        <v>4.7300000000000004</v>
      </c>
      <c r="H53" s="43">
        <v>2.5</v>
      </c>
      <c r="I53" s="43">
        <v>19.38</v>
      </c>
      <c r="J53" s="43">
        <v>140.65</v>
      </c>
      <c r="K53" s="44" t="s">
        <v>75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90</v>
      </c>
      <c r="F54" s="43">
        <v>100</v>
      </c>
      <c r="G54" s="43">
        <v>12.8</v>
      </c>
      <c r="H54" s="43">
        <v>4.0999999999999996</v>
      </c>
      <c r="I54" s="43">
        <v>6.1</v>
      </c>
      <c r="J54" s="43">
        <v>112.3</v>
      </c>
      <c r="K54" s="44" t="s">
        <v>91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92</v>
      </c>
      <c r="F55" s="43">
        <v>200</v>
      </c>
      <c r="G55" s="43">
        <v>4.82</v>
      </c>
      <c r="H55" s="43">
        <v>6.36</v>
      </c>
      <c r="I55" s="43">
        <v>56.8</v>
      </c>
      <c r="J55" s="43">
        <v>305.44</v>
      </c>
      <c r="K55" s="44" t="s">
        <v>93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94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44" t="s">
        <v>60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61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47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81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30.550000000000004</v>
      </c>
      <c r="H61" s="19">
        <f t="shared" ref="H61" si="23">SUM(H52:H60)</f>
        <v>21.009999999999998</v>
      </c>
      <c r="I61" s="19">
        <f t="shared" ref="I61" si="24">SUM(I52:I60)</f>
        <v>146.07999999999998</v>
      </c>
      <c r="J61" s="19">
        <f t="shared" ref="J61:L61" si="25">SUM(J52:J60)</f>
        <v>925.09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1510</v>
      </c>
      <c r="G62" s="32">
        <f t="shared" ref="G62" si="26">G51+G61</f>
        <v>46.150000000000006</v>
      </c>
      <c r="H62" s="32">
        <f t="shared" ref="H62" si="27">H51+H61</f>
        <v>33.409999999999997</v>
      </c>
      <c r="I62" s="32">
        <f t="shared" ref="I62" si="28">I51+I61</f>
        <v>238.28</v>
      </c>
      <c r="J62" s="32">
        <f t="shared" ref="J62:L62" si="29">J51+J61</f>
        <v>1467.29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97</v>
      </c>
      <c r="F63" s="40">
        <v>75</v>
      </c>
      <c r="G63" s="40">
        <v>14.8</v>
      </c>
      <c r="H63" s="40">
        <v>5.3</v>
      </c>
      <c r="I63" s="40">
        <v>10.8</v>
      </c>
      <c r="J63" s="40">
        <v>150.6</v>
      </c>
      <c r="K63" s="41" t="s">
        <v>98</v>
      </c>
      <c r="L63" s="40"/>
    </row>
    <row r="64" spans="1:12" ht="15" x14ac:dyDescent="0.25">
      <c r="A64" s="23"/>
      <c r="B64" s="15"/>
      <c r="C64" s="11"/>
      <c r="D64" s="6"/>
      <c r="E64" s="42" t="s">
        <v>95</v>
      </c>
      <c r="F64" s="43">
        <v>100</v>
      </c>
      <c r="G64" s="43">
        <v>3.6</v>
      </c>
      <c r="H64" s="43">
        <v>4.7</v>
      </c>
      <c r="I64" s="43">
        <v>17</v>
      </c>
      <c r="J64" s="43">
        <v>124.5</v>
      </c>
      <c r="K64" s="44" t="s">
        <v>96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99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44" t="s">
        <v>52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49</v>
      </c>
      <c r="F66" s="43">
        <v>45</v>
      </c>
      <c r="G66" s="43">
        <v>3.4</v>
      </c>
      <c r="H66" s="43">
        <v>0.4</v>
      </c>
      <c r="I66" s="43">
        <v>22.1</v>
      </c>
      <c r="J66" s="43">
        <v>105.4</v>
      </c>
      <c r="K66" s="44" t="s">
        <v>47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100</v>
      </c>
      <c r="F67" s="43">
        <v>100</v>
      </c>
      <c r="G67" s="43">
        <v>0.8</v>
      </c>
      <c r="H67" s="43">
        <v>0.2</v>
      </c>
      <c r="I67" s="43">
        <v>7.5</v>
      </c>
      <c r="J67" s="43">
        <v>35</v>
      </c>
      <c r="K67" s="44" t="s">
        <v>47</v>
      </c>
      <c r="L67" s="43"/>
    </row>
    <row r="68" spans="1:12" ht="15" x14ac:dyDescent="0.25">
      <c r="A68" s="23"/>
      <c r="B68" s="15"/>
      <c r="C68" s="11"/>
      <c r="D68" s="52" t="s">
        <v>26</v>
      </c>
      <c r="E68" s="42" t="s">
        <v>101</v>
      </c>
      <c r="F68" s="43">
        <v>10</v>
      </c>
      <c r="G68" s="43">
        <v>0.1</v>
      </c>
      <c r="H68" s="43">
        <v>0</v>
      </c>
      <c r="I68" s="43">
        <v>7.2</v>
      </c>
      <c r="J68" s="43">
        <v>29</v>
      </c>
      <c r="K68" s="44" t="s">
        <v>47</v>
      </c>
      <c r="L68" s="43"/>
    </row>
    <row r="69" spans="1:12" ht="15" x14ac:dyDescent="0.25">
      <c r="A69" s="23"/>
      <c r="B69" s="15"/>
      <c r="C69" s="11"/>
      <c r="D69" s="52" t="s">
        <v>23</v>
      </c>
      <c r="E69" s="42" t="s">
        <v>50</v>
      </c>
      <c r="F69" s="43">
        <v>25</v>
      </c>
      <c r="G69" s="43">
        <v>1.7</v>
      </c>
      <c r="H69" s="43">
        <v>0.3</v>
      </c>
      <c r="I69" s="43">
        <v>8.4</v>
      </c>
      <c r="J69" s="43">
        <v>42.7</v>
      </c>
      <c r="K69" s="44" t="s">
        <v>47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24.6</v>
      </c>
      <c r="H70" s="19">
        <f t="shared" ref="H70" si="31">SUM(H63:H69)</f>
        <v>10.9</v>
      </c>
      <c r="I70" s="19">
        <f t="shared" ref="I70" si="32">SUM(I63:I69)</f>
        <v>79.400000000000006</v>
      </c>
      <c r="J70" s="19">
        <f t="shared" ref="J70:L70" si="33">SUM(J63:J69)</f>
        <v>514.00000000000011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102</v>
      </c>
      <c r="F71" s="43">
        <v>80</v>
      </c>
      <c r="G71" s="43">
        <v>1.61</v>
      </c>
      <c r="H71" s="43">
        <v>5.19</v>
      </c>
      <c r="I71" s="43">
        <v>8.4</v>
      </c>
      <c r="J71" s="43">
        <v>114.61</v>
      </c>
      <c r="K71" s="44" t="s">
        <v>103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104</v>
      </c>
      <c r="F72" s="43">
        <v>200</v>
      </c>
      <c r="G72" s="43">
        <v>5.2</v>
      </c>
      <c r="H72" s="43">
        <v>2.8</v>
      </c>
      <c r="I72" s="43">
        <v>18.5</v>
      </c>
      <c r="J72" s="43">
        <v>119.6</v>
      </c>
      <c r="K72" s="44" t="s">
        <v>105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106</v>
      </c>
      <c r="F73" s="43">
        <v>90</v>
      </c>
      <c r="G73" s="43">
        <v>17.2</v>
      </c>
      <c r="H73" s="43">
        <v>3.9</v>
      </c>
      <c r="I73" s="43">
        <v>12</v>
      </c>
      <c r="J73" s="43">
        <v>151.80000000000001</v>
      </c>
      <c r="K73" s="44" t="s">
        <v>107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108</v>
      </c>
      <c r="F74" s="43">
        <v>150</v>
      </c>
      <c r="G74" s="43">
        <v>8.1999999999999993</v>
      </c>
      <c r="H74" s="43">
        <v>6.3</v>
      </c>
      <c r="I74" s="43">
        <v>35.9</v>
      </c>
      <c r="J74" s="43">
        <v>233.7</v>
      </c>
      <c r="K74" s="44" t="s">
        <v>109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110</v>
      </c>
      <c r="F75" s="43">
        <v>200</v>
      </c>
      <c r="G75" s="43">
        <v>0</v>
      </c>
      <c r="H75" s="43">
        <v>0</v>
      </c>
      <c r="I75" s="43">
        <v>19.600000000000001</v>
      </c>
      <c r="J75" s="43">
        <v>80</v>
      </c>
      <c r="K75" s="44" t="s">
        <v>111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61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47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81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38.809999999999995</v>
      </c>
      <c r="H80" s="19">
        <f t="shared" ref="H80" si="35">SUM(H71:H79)</f>
        <v>19.09</v>
      </c>
      <c r="I80" s="19">
        <f t="shared" ref="I80" si="36">SUM(I71:I79)</f>
        <v>133.9</v>
      </c>
      <c r="J80" s="19">
        <f t="shared" ref="J80:L80" si="37">SUM(J71:J79)</f>
        <v>891.5100000000001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1365</v>
      </c>
      <c r="G81" s="32">
        <f t="shared" ref="G81" si="38">G70+G80</f>
        <v>63.41</v>
      </c>
      <c r="H81" s="32">
        <f t="shared" ref="H81" si="39">H70+H80</f>
        <v>29.990000000000002</v>
      </c>
      <c r="I81" s="32">
        <f t="shared" ref="I81" si="40">I70+I80</f>
        <v>213.3</v>
      </c>
      <c r="J81" s="32">
        <f t="shared" ref="J81:L81" si="41">J70+J80</f>
        <v>1405.5100000000002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3" t="s">
        <v>112</v>
      </c>
      <c r="F82" s="40">
        <v>200</v>
      </c>
      <c r="G82" s="40">
        <v>6.9</v>
      </c>
      <c r="H82" s="40">
        <v>5.8</v>
      </c>
      <c r="I82" s="40">
        <v>32.1</v>
      </c>
      <c r="J82" s="40">
        <v>208.3</v>
      </c>
      <c r="K82" s="55" t="s">
        <v>113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114</v>
      </c>
      <c r="F84" s="43">
        <v>200</v>
      </c>
      <c r="G84" s="43">
        <v>3.9</v>
      </c>
      <c r="H84" s="43">
        <v>2.9</v>
      </c>
      <c r="I84" s="43">
        <v>11.2</v>
      </c>
      <c r="J84" s="43">
        <v>86</v>
      </c>
      <c r="K84" s="44" t="s">
        <v>115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49</v>
      </c>
      <c r="F85" s="43">
        <v>45</v>
      </c>
      <c r="G85" s="43">
        <v>3.4</v>
      </c>
      <c r="H85" s="43">
        <v>0.4</v>
      </c>
      <c r="I85" s="43">
        <v>22.1</v>
      </c>
      <c r="J85" s="43">
        <v>105.4</v>
      </c>
      <c r="K85" s="44" t="s">
        <v>47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116</v>
      </c>
      <c r="F86" s="43">
        <v>150</v>
      </c>
      <c r="G86" s="43">
        <v>0.6</v>
      </c>
      <c r="H86" s="43">
        <v>0.6</v>
      </c>
      <c r="I86" s="43">
        <v>14.7</v>
      </c>
      <c r="J86" s="43">
        <v>66.599999999999994</v>
      </c>
      <c r="K86" s="44" t="s">
        <v>47</v>
      </c>
      <c r="L86" s="43"/>
    </row>
    <row r="87" spans="1:12" ht="15" x14ac:dyDescent="0.25">
      <c r="A87" s="23"/>
      <c r="B87" s="15"/>
      <c r="C87" s="11"/>
      <c r="D87" s="6"/>
      <c r="E87" s="42" t="s">
        <v>44</v>
      </c>
      <c r="F87" s="43">
        <v>15</v>
      </c>
      <c r="G87" s="43">
        <v>3.5</v>
      </c>
      <c r="H87" s="43">
        <v>4.4000000000000004</v>
      </c>
      <c r="I87" s="43">
        <v>0</v>
      </c>
      <c r="J87" s="43">
        <v>53.7</v>
      </c>
      <c r="K87" s="44" t="s">
        <v>45</v>
      </c>
      <c r="L87" s="43"/>
    </row>
    <row r="88" spans="1:12" ht="15" x14ac:dyDescent="0.25">
      <c r="A88" s="23"/>
      <c r="B88" s="15"/>
      <c r="C88" s="11"/>
      <c r="D88" s="52" t="s">
        <v>23</v>
      </c>
      <c r="E88" s="42" t="s">
        <v>50</v>
      </c>
      <c r="F88" s="43">
        <v>25</v>
      </c>
      <c r="G88" s="43">
        <v>1.7</v>
      </c>
      <c r="H88" s="43">
        <v>0.3</v>
      </c>
      <c r="I88" s="43">
        <v>8.4</v>
      </c>
      <c r="J88" s="43">
        <v>42.7</v>
      </c>
      <c r="K88" s="44" t="s">
        <v>47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635</v>
      </c>
      <c r="G89" s="19">
        <f t="shared" ref="G89" si="42">SUM(G82:G88)</f>
        <v>20</v>
      </c>
      <c r="H89" s="19">
        <f t="shared" ref="H89" si="43">SUM(H82:H88)</f>
        <v>14.4</v>
      </c>
      <c r="I89" s="19">
        <f t="shared" ref="I89" si="44">SUM(I82:I88)</f>
        <v>88.500000000000014</v>
      </c>
      <c r="J89" s="19">
        <f t="shared" ref="J89:L89" si="45">SUM(J82:J88)</f>
        <v>562.70000000000016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117</v>
      </c>
      <c r="F90" s="43">
        <v>60</v>
      </c>
      <c r="G90" s="43">
        <v>0.4</v>
      </c>
      <c r="H90" s="43">
        <v>0</v>
      </c>
      <c r="I90" s="43">
        <v>1.1000000000000001</v>
      </c>
      <c r="J90" s="43">
        <v>6.3</v>
      </c>
      <c r="K90" s="51" t="s">
        <v>72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118</v>
      </c>
      <c r="F91" s="43">
        <v>200</v>
      </c>
      <c r="G91" s="43">
        <v>4.8</v>
      </c>
      <c r="H91" s="43">
        <v>5.8</v>
      </c>
      <c r="I91" s="43">
        <v>13.6</v>
      </c>
      <c r="J91" s="43">
        <v>125.5</v>
      </c>
      <c r="K91" s="44" t="s">
        <v>119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120</v>
      </c>
      <c r="F92" s="43">
        <v>90</v>
      </c>
      <c r="G92" s="43">
        <v>17.2</v>
      </c>
      <c r="H92" s="43">
        <v>3.9</v>
      </c>
      <c r="I92" s="43">
        <v>12</v>
      </c>
      <c r="J92" s="43">
        <v>151.80000000000001</v>
      </c>
      <c r="K92" s="44" t="s">
        <v>121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122</v>
      </c>
      <c r="F93" s="43">
        <v>150</v>
      </c>
      <c r="G93" s="43">
        <v>3.1</v>
      </c>
      <c r="H93" s="43">
        <v>5.3</v>
      </c>
      <c r="I93" s="43">
        <v>19.8</v>
      </c>
      <c r="J93" s="43">
        <v>139.4</v>
      </c>
      <c r="K93" s="44" t="s">
        <v>123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94</v>
      </c>
      <c r="F94" s="43">
        <v>200</v>
      </c>
      <c r="G94" s="43">
        <v>0.5</v>
      </c>
      <c r="H94" s="43">
        <v>0</v>
      </c>
      <c r="I94" s="43">
        <v>19.8</v>
      </c>
      <c r="J94" s="43">
        <v>81</v>
      </c>
      <c r="K94" s="44" t="s">
        <v>60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61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124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81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32.6</v>
      </c>
      <c r="H99" s="19">
        <f t="shared" ref="H99" si="47">SUM(H90:H98)</f>
        <v>15.9</v>
      </c>
      <c r="I99" s="19">
        <f t="shared" ref="I99" si="48">SUM(I90:I98)</f>
        <v>105.8</v>
      </c>
      <c r="J99" s="19">
        <f t="shared" ref="J99:L99" si="49">SUM(J90:J98)</f>
        <v>695.80000000000007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1425</v>
      </c>
      <c r="G100" s="32">
        <f t="shared" ref="G100" si="50">G89+G99</f>
        <v>52.6</v>
      </c>
      <c r="H100" s="32">
        <f t="shared" ref="H100" si="51">H89+H99</f>
        <v>30.3</v>
      </c>
      <c r="I100" s="32">
        <f t="shared" ref="I100" si="52">I89+I99</f>
        <v>194.3</v>
      </c>
      <c r="J100" s="32">
        <f t="shared" ref="J100:L100" si="53">J89+J99</f>
        <v>1258.5000000000002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200</v>
      </c>
      <c r="G101" s="40">
        <v>8.3000000000000007</v>
      </c>
      <c r="H101" s="43">
        <v>10.1</v>
      </c>
      <c r="I101" s="40">
        <v>37.6</v>
      </c>
      <c r="J101" s="40">
        <v>274.89999999999998</v>
      </c>
      <c r="K101" s="55" t="s">
        <v>83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125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61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105.4</v>
      </c>
      <c r="K104" s="44" t="s">
        <v>47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140</v>
      </c>
      <c r="G105" s="43">
        <v>1.1000000000000001</v>
      </c>
      <c r="H105" s="43">
        <v>0.3</v>
      </c>
      <c r="I105" s="43">
        <v>10.5</v>
      </c>
      <c r="J105" s="43">
        <v>49</v>
      </c>
      <c r="K105" s="44" t="s">
        <v>47</v>
      </c>
      <c r="L105" s="43"/>
    </row>
    <row r="106" spans="1:12" ht="15" x14ac:dyDescent="0.25">
      <c r="A106" s="23"/>
      <c r="B106" s="15"/>
      <c r="C106" s="11"/>
      <c r="D106" s="52" t="s">
        <v>23</v>
      </c>
      <c r="E106" s="42" t="s">
        <v>50</v>
      </c>
      <c r="F106" s="43">
        <v>25</v>
      </c>
      <c r="G106" s="43">
        <v>1.7</v>
      </c>
      <c r="H106" s="43">
        <v>0.3</v>
      </c>
      <c r="I106" s="43">
        <v>8.4</v>
      </c>
      <c r="J106" s="43">
        <v>42.7</v>
      </c>
      <c r="K106" s="44" t="s">
        <v>47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19.2</v>
      </c>
      <c r="H108" s="19">
        <f t="shared" si="54"/>
        <v>14.600000000000001</v>
      </c>
      <c r="I108" s="19">
        <f t="shared" si="54"/>
        <v>91.100000000000009</v>
      </c>
      <c r="J108" s="19">
        <f t="shared" si="54"/>
        <v>572.4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152</v>
      </c>
      <c r="F109" s="43">
        <v>60</v>
      </c>
      <c r="G109" s="43">
        <v>0.6</v>
      </c>
      <c r="H109" s="43">
        <v>4.2</v>
      </c>
      <c r="I109" s="43">
        <v>4.2</v>
      </c>
      <c r="J109" s="43">
        <v>58.2</v>
      </c>
      <c r="K109" s="44" t="s">
        <v>47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126</v>
      </c>
      <c r="F110" s="43">
        <v>200</v>
      </c>
      <c r="G110" s="43">
        <v>4.7</v>
      </c>
      <c r="H110" s="43">
        <v>5.6</v>
      </c>
      <c r="I110" s="43">
        <v>5.7</v>
      </c>
      <c r="J110" s="43">
        <v>92.2</v>
      </c>
      <c r="K110" s="44" t="s">
        <v>127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128</v>
      </c>
      <c r="F111" s="43">
        <v>90</v>
      </c>
      <c r="G111" s="43">
        <v>17.2</v>
      </c>
      <c r="H111" s="43">
        <v>3.9</v>
      </c>
      <c r="I111" s="43">
        <v>12</v>
      </c>
      <c r="J111" s="43">
        <v>151.80000000000001</v>
      </c>
      <c r="K111" s="44" t="s">
        <v>129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130</v>
      </c>
      <c r="F112" s="43">
        <v>150</v>
      </c>
      <c r="G112" s="43">
        <v>14.5</v>
      </c>
      <c r="H112" s="43">
        <v>1.3</v>
      </c>
      <c r="I112" s="43">
        <v>33.799999999999997</v>
      </c>
      <c r="J112" s="43">
        <v>204.8</v>
      </c>
      <c r="K112" s="44" t="s">
        <v>125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78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60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61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124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81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44.1</v>
      </c>
      <c r="H118" s="19">
        <f t="shared" si="56"/>
        <v>15.900000000000002</v>
      </c>
      <c r="I118" s="19">
        <f t="shared" si="56"/>
        <v>115</v>
      </c>
      <c r="J118" s="19">
        <f t="shared" si="56"/>
        <v>779.80000000000007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1400</v>
      </c>
      <c r="G119" s="32">
        <f t="shared" ref="G119" si="58">G108+G118</f>
        <v>63.3</v>
      </c>
      <c r="H119" s="32">
        <f t="shared" ref="H119" si="59">H108+H118</f>
        <v>30.500000000000004</v>
      </c>
      <c r="I119" s="32">
        <f t="shared" ref="I119" si="60">I108+I118</f>
        <v>206.10000000000002</v>
      </c>
      <c r="J119" s="32">
        <f t="shared" ref="J119:L119" si="61">J108+J118</f>
        <v>1352.2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200</v>
      </c>
      <c r="G120" s="40">
        <v>5.9</v>
      </c>
      <c r="H120" s="40">
        <v>5.8</v>
      </c>
      <c r="I120" s="40">
        <v>33</v>
      </c>
      <c r="J120" s="40">
        <v>207.8</v>
      </c>
      <c r="K120" s="55" t="s">
        <v>64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114</v>
      </c>
      <c r="F122" s="43">
        <v>200</v>
      </c>
      <c r="G122" s="43">
        <v>3.9</v>
      </c>
      <c r="H122" s="43">
        <v>2.9</v>
      </c>
      <c r="I122" s="43">
        <v>11.2</v>
      </c>
      <c r="J122" s="43">
        <v>86</v>
      </c>
      <c r="K122" s="51" t="s">
        <v>115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61</v>
      </c>
      <c r="F123" s="43">
        <v>45</v>
      </c>
      <c r="G123" s="43">
        <v>3.4</v>
      </c>
      <c r="H123" s="43">
        <v>0.4</v>
      </c>
      <c r="I123" s="43">
        <v>22.1</v>
      </c>
      <c r="J123" s="43">
        <v>105.4</v>
      </c>
      <c r="K123" s="44" t="s">
        <v>47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86</v>
      </c>
      <c r="F124" s="43">
        <v>150</v>
      </c>
      <c r="G124" s="43">
        <v>0.6</v>
      </c>
      <c r="H124" s="43">
        <v>0.5</v>
      </c>
      <c r="I124" s="43">
        <v>15.5</v>
      </c>
      <c r="J124" s="43">
        <v>68.3</v>
      </c>
      <c r="K124" s="44" t="s">
        <v>47</v>
      </c>
      <c r="L124" s="43"/>
    </row>
    <row r="125" spans="1:12" ht="15" x14ac:dyDescent="0.25">
      <c r="A125" s="14"/>
      <c r="B125" s="15"/>
      <c r="C125" s="11"/>
      <c r="D125" s="52" t="s">
        <v>136</v>
      </c>
      <c r="E125" s="42" t="s">
        <v>50</v>
      </c>
      <c r="F125" s="43">
        <v>25</v>
      </c>
      <c r="G125" s="43">
        <v>1.7</v>
      </c>
      <c r="H125" s="43">
        <v>0.3</v>
      </c>
      <c r="I125" s="43">
        <v>8.4</v>
      </c>
      <c r="J125" s="43">
        <v>42.7</v>
      </c>
      <c r="K125" s="44" t="s">
        <v>47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2">SUM(G120:G126)</f>
        <v>15.5</v>
      </c>
      <c r="H127" s="19">
        <f t="shared" si="62"/>
        <v>9.9</v>
      </c>
      <c r="I127" s="19">
        <f t="shared" si="62"/>
        <v>90.200000000000017</v>
      </c>
      <c r="J127" s="19">
        <f t="shared" si="62"/>
        <v>510.20000000000005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153</v>
      </c>
      <c r="F128" s="43">
        <v>60</v>
      </c>
      <c r="G128" s="43">
        <v>0.9</v>
      </c>
      <c r="H128" s="43">
        <v>0.1</v>
      </c>
      <c r="I128" s="43">
        <v>5.2</v>
      </c>
      <c r="J128" s="43">
        <v>25.2</v>
      </c>
      <c r="K128" s="51" t="s">
        <v>154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131</v>
      </c>
      <c r="F129" s="43">
        <v>200</v>
      </c>
      <c r="G129" s="43">
        <v>5.0999999999999996</v>
      </c>
      <c r="H129" s="43">
        <v>5.8</v>
      </c>
      <c r="I129" s="43">
        <v>10.8</v>
      </c>
      <c r="J129" s="43">
        <v>115.6</v>
      </c>
      <c r="K129" s="44" t="s">
        <v>132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133</v>
      </c>
      <c r="F130" s="43">
        <v>100</v>
      </c>
      <c r="G130" s="43">
        <v>9.4700000000000006</v>
      </c>
      <c r="H130" s="43">
        <v>4.97</v>
      </c>
      <c r="I130" s="43">
        <v>4.41</v>
      </c>
      <c r="J130" s="43">
        <v>100.04</v>
      </c>
      <c r="K130" s="44" t="s">
        <v>56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134</v>
      </c>
      <c r="F131" s="43">
        <v>200</v>
      </c>
      <c r="G131" s="43">
        <v>7.8</v>
      </c>
      <c r="H131" s="43">
        <v>8.1999999999999993</v>
      </c>
      <c r="I131" s="43">
        <v>41.68</v>
      </c>
      <c r="J131" s="43">
        <v>276.5</v>
      </c>
      <c r="K131" s="44" t="s">
        <v>58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78</v>
      </c>
      <c r="F132" s="43">
        <v>200</v>
      </c>
      <c r="G132" s="43">
        <v>0.7</v>
      </c>
      <c r="H132" s="43" t="s">
        <v>79</v>
      </c>
      <c r="I132" s="43">
        <v>14.5</v>
      </c>
      <c r="J132" s="43">
        <v>59.7</v>
      </c>
      <c r="K132" s="44" t="s">
        <v>80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61</v>
      </c>
      <c r="F133" s="43">
        <v>60</v>
      </c>
      <c r="G133" s="43">
        <v>3.4</v>
      </c>
      <c r="H133" s="43">
        <v>0.4</v>
      </c>
      <c r="I133" s="43">
        <v>22.1</v>
      </c>
      <c r="J133" s="43">
        <v>105.4</v>
      </c>
      <c r="K133" s="44" t="s">
        <v>135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1.7</v>
      </c>
      <c r="H134" s="43">
        <v>0.3</v>
      </c>
      <c r="I134" s="43">
        <v>8.4</v>
      </c>
      <c r="J134" s="43">
        <v>42.7</v>
      </c>
      <c r="K134" s="44" t="s">
        <v>47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29.069999999999997</v>
      </c>
      <c r="H137" s="19">
        <f t="shared" si="64"/>
        <v>19.77</v>
      </c>
      <c r="I137" s="19">
        <f t="shared" si="64"/>
        <v>107.09</v>
      </c>
      <c r="J137" s="19">
        <f t="shared" si="64"/>
        <v>725.14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1470</v>
      </c>
      <c r="G138" s="32">
        <f t="shared" ref="G138" si="66">G127+G137</f>
        <v>44.569999999999993</v>
      </c>
      <c r="H138" s="32">
        <f t="shared" ref="H138" si="67">H127+H137</f>
        <v>29.67</v>
      </c>
      <c r="I138" s="32">
        <f t="shared" ref="I138" si="68">I127+I137</f>
        <v>197.29000000000002</v>
      </c>
      <c r="J138" s="32">
        <f t="shared" ref="J138:L138" si="69">J127+J137</f>
        <v>1235.3400000000001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>
        <v>200</v>
      </c>
      <c r="G139" s="40">
        <v>8.6</v>
      </c>
      <c r="H139" s="40">
        <v>11.3</v>
      </c>
      <c r="I139" s="40">
        <v>34.299999999999997</v>
      </c>
      <c r="J139" s="40">
        <v>272.8</v>
      </c>
      <c r="K139" s="55" t="s">
        <v>43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99</v>
      </c>
      <c r="F141" s="43">
        <v>200</v>
      </c>
      <c r="G141" s="43">
        <v>0.2</v>
      </c>
      <c r="H141" s="43">
        <v>0</v>
      </c>
      <c r="I141" s="43">
        <v>6.4</v>
      </c>
      <c r="J141" s="43">
        <v>26.8</v>
      </c>
      <c r="K141" s="44" t="s">
        <v>52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61</v>
      </c>
      <c r="F142" s="43">
        <v>45</v>
      </c>
      <c r="G142" s="43">
        <v>3.4</v>
      </c>
      <c r="H142" s="43">
        <v>0.4</v>
      </c>
      <c r="I142" s="43">
        <v>22.1</v>
      </c>
      <c r="J142" s="43">
        <v>105.4</v>
      </c>
      <c r="K142" s="44" t="s">
        <v>47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100</v>
      </c>
      <c r="F143" s="43">
        <v>140</v>
      </c>
      <c r="G143" s="43">
        <v>1.1000000000000001</v>
      </c>
      <c r="H143" s="43">
        <v>0.3</v>
      </c>
      <c r="I143" s="43">
        <v>10.5</v>
      </c>
      <c r="J143" s="43">
        <v>49</v>
      </c>
      <c r="K143" s="44" t="s">
        <v>47</v>
      </c>
      <c r="L143" s="43"/>
    </row>
    <row r="144" spans="1:12" ht="15" x14ac:dyDescent="0.25">
      <c r="A144" s="23"/>
      <c r="B144" s="15"/>
      <c r="C144" s="11"/>
      <c r="D144" s="6"/>
      <c r="E144" s="42" t="s">
        <v>44</v>
      </c>
      <c r="F144" s="43">
        <v>15</v>
      </c>
      <c r="G144" s="43">
        <v>3.5</v>
      </c>
      <c r="H144" s="43">
        <v>4.4000000000000004</v>
      </c>
      <c r="I144" s="43">
        <v>0</v>
      </c>
      <c r="J144" s="43">
        <v>53.7</v>
      </c>
      <c r="K144" s="51" t="s">
        <v>48</v>
      </c>
      <c r="L144" s="43"/>
    </row>
    <row r="145" spans="1:12" ht="15" x14ac:dyDescent="0.25">
      <c r="A145" s="23"/>
      <c r="B145" s="15"/>
      <c r="C145" s="11"/>
      <c r="D145" s="52" t="s">
        <v>136</v>
      </c>
      <c r="E145" s="42" t="s">
        <v>50</v>
      </c>
      <c r="F145" s="43">
        <v>25</v>
      </c>
      <c r="G145" s="43">
        <v>1.7</v>
      </c>
      <c r="H145" s="43">
        <v>0.3</v>
      </c>
      <c r="I145" s="43">
        <v>8.4</v>
      </c>
      <c r="J145" s="43">
        <v>42.7</v>
      </c>
      <c r="K145" s="44" t="s">
        <v>47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625</v>
      </c>
      <c r="G146" s="19">
        <f t="shared" ref="G146:J146" si="70">SUM(G139:G145)</f>
        <v>18.499999999999996</v>
      </c>
      <c r="H146" s="19">
        <f t="shared" si="70"/>
        <v>16.700000000000003</v>
      </c>
      <c r="I146" s="19">
        <f t="shared" si="70"/>
        <v>81.7</v>
      </c>
      <c r="J146" s="19">
        <f t="shared" si="70"/>
        <v>550.4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139</v>
      </c>
      <c r="F147" s="43">
        <v>60</v>
      </c>
      <c r="G147" s="43">
        <v>1</v>
      </c>
      <c r="H147" s="43">
        <v>0.56000000000000005</v>
      </c>
      <c r="I147" s="43">
        <v>5.8</v>
      </c>
      <c r="J147" s="43">
        <v>25.8</v>
      </c>
      <c r="K147" s="51" t="s">
        <v>47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137</v>
      </c>
      <c r="F148" s="43">
        <v>200</v>
      </c>
      <c r="G148" s="43">
        <v>2.5</v>
      </c>
      <c r="H148" s="43">
        <v>5.25</v>
      </c>
      <c r="I148" s="43">
        <v>14.25</v>
      </c>
      <c r="J148" s="43">
        <v>115</v>
      </c>
      <c r="K148" s="44" t="s">
        <v>138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140</v>
      </c>
      <c r="F149" s="43">
        <v>200</v>
      </c>
      <c r="G149" s="43">
        <v>4.82</v>
      </c>
      <c r="H149" s="43">
        <v>6.36</v>
      </c>
      <c r="I149" s="43">
        <v>56.8</v>
      </c>
      <c r="J149" s="43">
        <v>305.44</v>
      </c>
      <c r="K149" s="44" t="s">
        <v>77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141</v>
      </c>
      <c r="F151" s="43">
        <v>200</v>
      </c>
      <c r="G151" s="43" t="s">
        <v>79</v>
      </c>
      <c r="H151" s="43" t="s">
        <v>79</v>
      </c>
      <c r="I151" s="43">
        <v>19.600000000000001</v>
      </c>
      <c r="J151" s="43">
        <v>80</v>
      </c>
      <c r="K151" s="44" t="s">
        <v>111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61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124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81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14.92</v>
      </c>
      <c r="H156" s="19">
        <f t="shared" si="72"/>
        <v>13.070000000000002</v>
      </c>
      <c r="I156" s="19">
        <f t="shared" si="72"/>
        <v>135.94999999999999</v>
      </c>
      <c r="J156" s="19">
        <f t="shared" si="72"/>
        <v>718.04000000000008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1375</v>
      </c>
      <c r="G157" s="32">
        <f t="shared" ref="G157" si="74">G146+G156</f>
        <v>33.419999999999995</v>
      </c>
      <c r="H157" s="32">
        <f t="shared" ref="H157" si="75">H146+H156</f>
        <v>29.770000000000003</v>
      </c>
      <c r="I157" s="32">
        <f t="shared" ref="I157" si="76">I146+I156</f>
        <v>217.64999999999998</v>
      </c>
      <c r="J157" s="32">
        <f t="shared" ref="J157:L157" si="77">J146+J156</f>
        <v>1268.44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150</v>
      </c>
      <c r="G158" s="40">
        <v>12.7</v>
      </c>
      <c r="H158" s="40">
        <v>18</v>
      </c>
      <c r="I158" s="40">
        <v>3.2</v>
      </c>
      <c r="J158" s="40">
        <v>225.5</v>
      </c>
      <c r="K158" s="41" t="s">
        <v>70</v>
      </c>
      <c r="L158" s="40"/>
    </row>
    <row r="159" spans="1:12" ht="15" x14ac:dyDescent="0.25">
      <c r="A159" s="23"/>
      <c r="B159" s="15"/>
      <c r="C159" s="11"/>
      <c r="D159" s="6"/>
      <c r="E159" s="42" t="s">
        <v>142</v>
      </c>
      <c r="F159" s="43">
        <v>60</v>
      </c>
      <c r="G159" s="43">
        <v>3</v>
      </c>
      <c r="H159" s="43">
        <v>0.12</v>
      </c>
      <c r="I159" s="43">
        <v>8.2799999999999994</v>
      </c>
      <c r="J159" s="43">
        <v>43.8</v>
      </c>
      <c r="K159" s="44" t="s">
        <v>143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tr">
        <f t="shared" ref="E160:K160" si="78">E141</f>
        <v>Чай с сахаром</v>
      </c>
      <c r="F160" s="43">
        <f t="shared" si="78"/>
        <v>200</v>
      </c>
      <c r="G160" s="43">
        <f t="shared" si="78"/>
        <v>0.2</v>
      </c>
      <c r="H160" s="43">
        <f t="shared" si="78"/>
        <v>0</v>
      </c>
      <c r="I160" s="43">
        <f t="shared" si="78"/>
        <v>6.4</v>
      </c>
      <c r="J160" s="43">
        <f t="shared" si="78"/>
        <v>26.8</v>
      </c>
      <c r="K160" s="44" t="str">
        <f t="shared" si="78"/>
        <v>54-2гн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61</v>
      </c>
      <c r="F161" s="43">
        <v>45</v>
      </c>
      <c r="G161" s="43">
        <v>3.4</v>
      </c>
      <c r="H161" s="43">
        <v>0.4</v>
      </c>
      <c r="I161" s="43">
        <v>22.1</v>
      </c>
      <c r="J161" s="43">
        <v>105.4</v>
      </c>
      <c r="K161" s="44" t="s">
        <v>47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tr">
        <f t="shared" ref="E162:K162" si="79">E124</f>
        <v>Фрукт (расчет: груша)</v>
      </c>
      <c r="F162" s="43">
        <f t="shared" si="79"/>
        <v>150</v>
      </c>
      <c r="G162" s="43">
        <f t="shared" si="79"/>
        <v>0.6</v>
      </c>
      <c r="H162" s="43">
        <f t="shared" si="79"/>
        <v>0.5</v>
      </c>
      <c r="I162" s="43">
        <f t="shared" si="79"/>
        <v>15.5</v>
      </c>
      <c r="J162" s="43">
        <f t="shared" si="79"/>
        <v>68.3</v>
      </c>
      <c r="K162" s="44" t="str">
        <f t="shared" si="79"/>
        <v>Пром.</v>
      </c>
      <c r="L162" s="43"/>
    </row>
    <row r="163" spans="1:12" ht="15" x14ac:dyDescent="0.25">
      <c r="A163" s="23"/>
      <c r="B163" s="15"/>
      <c r="C163" s="11"/>
      <c r="D163" s="52" t="s">
        <v>23</v>
      </c>
      <c r="E163" s="54" t="s">
        <v>144</v>
      </c>
      <c r="F163" s="43">
        <v>25</v>
      </c>
      <c r="G163" s="43">
        <v>1.7</v>
      </c>
      <c r="H163" s="43">
        <v>0.3</v>
      </c>
      <c r="I163" s="43">
        <v>8.4</v>
      </c>
      <c r="J163" s="43">
        <v>42.7</v>
      </c>
      <c r="K163" s="44" t="s">
        <v>47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80">SUM(G158:G164)</f>
        <v>21.599999999999998</v>
      </c>
      <c r="H165" s="19">
        <f t="shared" si="80"/>
        <v>19.32</v>
      </c>
      <c r="I165" s="19">
        <f t="shared" si="80"/>
        <v>63.88</v>
      </c>
      <c r="J165" s="19">
        <f t="shared" si="80"/>
        <v>512.5</v>
      </c>
      <c r="K165" s="25"/>
      <c r="L165" s="19">
        <f t="shared" ref="L165" si="81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 t="s">
        <v>71</v>
      </c>
      <c r="F166" s="43">
        <v>60</v>
      </c>
      <c r="G166" s="43">
        <v>0.4</v>
      </c>
      <c r="H166" s="43">
        <v>0</v>
      </c>
      <c r="I166" s="43">
        <v>1.1000000000000001</v>
      </c>
      <c r="J166" s="43">
        <v>6.3</v>
      </c>
      <c r="K166" s="51" t="s">
        <v>72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118</v>
      </c>
      <c r="F167" s="43">
        <v>200</v>
      </c>
      <c r="G167" s="43">
        <v>4.8</v>
      </c>
      <c r="H167" s="43">
        <v>5.8</v>
      </c>
      <c r="I167" s="43">
        <v>13.6</v>
      </c>
      <c r="J167" s="43">
        <v>125.5</v>
      </c>
      <c r="K167" s="44" t="s">
        <v>119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90</v>
      </c>
      <c r="F168" s="43">
        <v>100</v>
      </c>
      <c r="G168" s="43">
        <v>12.8</v>
      </c>
      <c r="H168" s="43">
        <v>4.0999999999999996</v>
      </c>
      <c r="I168" s="43">
        <v>6.1</v>
      </c>
      <c r="J168" s="43">
        <v>112.3</v>
      </c>
      <c r="K168" s="44" t="s">
        <v>91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92</v>
      </c>
      <c r="F169" s="43">
        <v>200</v>
      </c>
      <c r="G169" s="43">
        <v>4.82</v>
      </c>
      <c r="H169" s="43">
        <v>6.36</v>
      </c>
      <c r="I169" s="43">
        <v>56.8</v>
      </c>
      <c r="J169" s="43">
        <v>305.44</v>
      </c>
      <c r="K169" s="44" t="s">
        <v>93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94</v>
      </c>
      <c r="F170" s="43">
        <v>200</v>
      </c>
      <c r="G170" s="43">
        <v>0.5</v>
      </c>
      <c r="H170" s="43">
        <v>0</v>
      </c>
      <c r="I170" s="43">
        <v>19.8</v>
      </c>
      <c r="J170" s="43">
        <v>81</v>
      </c>
      <c r="K170" s="44" t="s">
        <v>60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61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124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81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2">SUM(G166:G174)</f>
        <v>29.92</v>
      </c>
      <c r="H175" s="19">
        <f t="shared" si="82"/>
        <v>17.159999999999997</v>
      </c>
      <c r="I175" s="19">
        <f t="shared" si="82"/>
        <v>136.89999999999998</v>
      </c>
      <c r="J175" s="19">
        <f t="shared" si="82"/>
        <v>822.34</v>
      </c>
      <c r="K175" s="25"/>
      <c r="L175" s="19">
        <f t="shared" ref="L175" si="83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1480</v>
      </c>
      <c r="G176" s="32">
        <f t="shared" ref="G176" si="84">G165+G175</f>
        <v>51.519999999999996</v>
      </c>
      <c r="H176" s="32">
        <f t="shared" ref="H176" si="85">H165+H175</f>
        <v>36.479999999999997</v>
      </c>
      <c r="I176" s="32">
        <f t="shared" ref="I176" si="86">I165+I175</f>
        <v>200.77999999999997</v>
      </c>
      <c r="J176" s="32">
        <f t="shared" ref="J176:L176" si="87">J165+J175</f>
        <v>1334.8400000000001</v>
      </c>
      <c r="K176" s="32"/>
      <c r="L176" s="32">
        <f t="shared" si="87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145</v>
      </c>
      <c r="F177" s="40">
        <v>150</v>
      </c>
      <c r="G177" s="40">
        <v>7.9</v>
      </c>
      <c r="H177" s="40">
        <v>6.8</v>
      </c>
      <c r="I177" s="40">
        <v>28.7</v>
      </c>
      <c r="J177" s="40">
        <v>207.7</v>
      </c>
      <c r="K177" s="41" t="s">
        <v>146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114</v>
      </c>
      <c r="F179" s="43">
        <v>200</v>
      </c>
      <c r="G179" s="43">
        <v>3.9</v>
      </c>
      <c r="H179" s="43">
        <v>2.9</v>
      </c>
      <c r="I179" s="43">
        <v>11.2</v>
      </c>
      <c r="J179" s="43">
        <v>86</v>
      </c>
      <c r="K179" s="44" t="s">
        <v>115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61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105.4</v>
      </c>
      <c r="K180" s="44" t="s">
        <v>47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68</v>
      </c>
      <c r="F181" s="43">
        <v>120</v>
      </c>
      <c r="G181" s="43">
        <v>0.5</v>
      </c>
      <c r="H181" s="43">
        <v>0.5</v>
      </c>
      <c r="I181" s="43">
        <v>11.8</v>
      </c>
      <c r="J181" s="43">
        <v>56.4</v>
      </c>
      <c r="K181" s="44" t="s">
        <v>47</v>
      </c>
      <c r="L181" s="43"/>
    </row>
    <row r="182" spans="1:12" ht="15" x14ac:dyDescent="0.25">
      <c r="A182" s="23"/>
      <c r="B182" s="15"/>
      <c r="C182" s="11"/>
      <c r="D182" s="52" t="s">
        <v>136</v>
      </c>
      <c r="E182" s="42" t="s">
        <v>50</v>
      </c>
      <c r="F182" s="43">
        <v>25</v>
      </c>
      <c r="G182" s="43">
        <v>1.7</v>
      </c>
      <c r="H182" s="43">
        <v>0.3</v>
      </c>
      <c r="I182" s="43">
        <v>8.4</v>
      </c>
      <c r="J182" s="43">
        <v>42.7</v>
      </c>
      <c r="K182" s="44" t="s">
        <v>47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8">SUM(G177:G183)</f>
        <v>17.400000000000002</v>
      </c>
      <c r="H184" s="19">
        <f t="shared" si="88"/>
        <v>10.9</v>
      </c>
      <c r="I184" s="19">
        <f t="shared" si="88"/>
        <v>82.2</v>
      </c>
      <c r="J184" s="19">
        <f t="shared" si="88"/>
        <v>498.2</v>
      </c>
      <c r="K184" s="25"/>
      <c r="L184" s="19">
        <f t="shared" ref="L184" si="89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87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 t="s">
        <v>88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104</v>
      </c>
      <c r="F186" s="43">
        <v>200</v>
      </c>
      <c r="G186" s="43">
        <v>5.2</v>
      </c>
      <c r="H186" s="43">
        <v>2.8</v>
      </c>
      <c r="I186" s="43">
        <v>18.5</v>
      </c>
      <c r="J186" s="43">
        <v>119.6</v>
      </c>
      <c r="K186" s="44" t="s">
        <v>105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106</v>
      </c>
      <c r="F187" s="43">
        <v>90</v>
      </c>
      <c r="G187" s="43">
        <v>17.2</v>
      </c>
      <c r="H187" s="43">
        <v>3.9</v>
      </c>
      <c r="I187" s="43">
        <v>12</v>
      </c>
      <c r="J187" s="43">
        <v>151.80000000000001</v>
      </c>
      <c r="K187" s="44" t="s">
        <v>107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108</v>
      </c>
      <c r="F188" s="43">
        <v>150</v>
      </c>
      <c r="G188" s="43">
        <v>8.1999999999999993</v>
      </c>
      <c r="H188" s="43">
        <v>6.3</v>
      </c>
      <c r="I188" s="43">
        <v>35.9</v>
      </c>
      <c r="J188" s="43">
        <v>233.7</v>
      </c>
      <c r="K188" s="44" t="s">
        <v>109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110</v>
      </c>
      <c r="F189" s="43">
        <v>200</v>
      </c>
      <c r="G189" s="43">
        <v>0</v>
      </c>
      <c r="H189" s="43">
        <v>0</v>
      </c>
      <c r="I189" s="43">
        <v>19.600000000000001</v>
      </c>
      <c r="J189" s="43">
        <v>80</v>
      </c>
      <c r="K189" s="44" t="s">
        <v>111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61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47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81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90">SUM(G185:G193)</f>
        <v>37.9</v>
      </c>
      <c r="H194" s="19">
        <f t="shared" si="90"/>
        <v>14</v>
      </c>
      <c r="I194" s="19">
        <f t="shared" si="90"/>
        <v>127.79999999999998</v>
      </c>
      <c r="J194" s="19">
        <f t="shared" si="90"/>
        <v>789.70000000000016</v>
      </c>
      <c r="K194" s="25"/>
      <c r="L194" s="19">
        <f t="shared" ref="L194" si="91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1330</v>
      </c>
      <c r="G195" s="32">
        <f t="shared" ref="G195" si="92">G184+G194</f>
        <v>55.3</v>
      </c>
      <c r="H195" s="32">
        <f t="shared" ref="H195" si="93">H184+H194</f>
        <v>24.9</v>
      </c>
      <c r="I195" s="32">
        <f t="shared" ref="I195" si="94">I184+I194</f>
        <v>210</v>
      </c>
      <c r="J195" s="32">
        <f t="shared" ref="J195:L195" si="95">J184+J194</f>
        <v>1287.9000000000001</v>
      </c>
      <c r="K195" s="32"/>
      <c r="L195" s="32">
        <f t="shared" si="95"/>
        <v>0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1421.5</v>
      </c>
      <c r="G196" s="34">
        <f t="shared" ref="G196:J196" si="96">(G24+G43+G62+G81+G100+G119+G138+G157+G176+G195)/(IF(G24=0,0,1)+IF(G43=0,0,1)+IF(G62=0,0,1)+IF(G81=0,0,1)+IF(G100=0,0,1)+IF(G119=0,0,1)+IF(G138=0,0,1)+IF(G157=0,0,1)+IF(G176=0,0,1)+IF(G195=0,0,1))</f>
        <v>49.619</v>
      </c>
      <c r="H196" s="34">
        <f t="shared" si="96"/>
        <v>31.51</v>
      </c>
      <c r="I196" s="34">
        <f t="shared" si="96"/>
        <v>208.53699999999998</v>
      </c>
      <c r="J196" s="34">
        <f t="shared" si="96"/>
        <v>1323.5990000000002</v>
      </c>
      <c r="K196" s="34"/>
      <c r="L196" s="34" t="e">
        <f t="shared" ref="L196" si="97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2023-10-12T18:15:30Z</cp:lastPrinted>
  <dcterms:created xsi:type="dcterms:W3CDTF">2022-05-16T14:23:56Z</dcterms:created>
  <dcterms:modified xsi:type="dcterms:W3CDTF">2024-04-02T14:36:48Z</dcterms:modified>
</cp:coreProperties>
</file>